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Прайс" sheetId="1" r:id="rId1"/>
  </sheets>
  <externalReferences>
    <externalReference r:id="rId4"/>
  </externalReferences>
  <definedNames>
    <definedName name="_xlnm.Print_Area" localSheetId="0">'Прайс'!$A$1:$Q$88</definedName>
    <definedName name="Отделы">'[1]Справочники'!$A$1:$A$9</definedName>
    <definedName name="Страны">'[1]Справочники'!$G$1:$G$241</definedName>
    <definedName name="УровниАК">'[1]Справочники'!$C$1:$C$1084</definedName>
  </definedNames>
  <calcPr fullCalcOnLoad="1"/>
</workbook>
</file>

<file path=xl/comments1.xml><?xml version="1.0" encoding="utf-8"?>
<comments xmlns="http://schemas.openxmlformats.org/spreadsheetml/2006/main">
  <authors>
    <author>Eugene Shpichinetsky</author>
  </authors>
  <commentList>
    <comment ref="E45" authorId="0">
      <text>
        <r>
          <rPr>
            <b/>
            <sz val="8"/>
            <rFont val="Tahoma"/>
            <family val="2"/>
          </rPr>
          <t>При изготовлении в Луге арт 79</t>
        </r>
      </text>
    </comment>
  </commentList>
</comments>
</file>

<file path=xl/sharedStrings.xml><?xml version="1.0" encoding="utf-8"?>
<sst xmlns="http://schemas.openxmlformats.org/spreadsheetml/2006/main" count="318" uniqueCount="208">
  <si>
    <t>Наименование товара</t>
  </si>
  <si>
    <t>Артикул поставщика</t>
  </si>
  <si>
    <t>Страна производитель</t>
  </si>
  <si>
    <t>Россия</t>
  </si>
  <si>
    <t xml:space="preserve">Светильник Месяц,  б/л </t>
  </si>
  <si>
    <t>Размер, мм</t>
  </si>
  <si>
    <t>Весёлая пирамидка - укладка (улак. коробка)</t>
  </si>
  <si>
    <t>Крестики-нолики, игра, (упак. коробка)</t>
  </si>
  <si>
    <t>Угадайка-попадайка, игра</t>
  </si>
  <si>
    <t>Друг малыша, ведро+набор д/песочницы</t>
  </si>
  <si>
    <t>№ пп</t>
  </si>
  <si>
    <t>ДЕТСКИЕ РАЗВИВАЮЩИЕ ИГРЫ/ИГРУШКИ</t>
  </si>
  <si>
    <t>СВЕТОДИОДНЫЕ СВЕТИЛЬНИКИ</t>
  </si>
  <si>
    <t>СПО-15-4*8-420, 4 LED line</t>
  </si>
  <si>
    <t>СПО-15-1х8-120</t>
  </si>
  <si>
    <t>СПО-15-2х8-140</t>
  </si>
  <si>
    <t>СПО-15-2х8-220</t>
  </si>
  <si>
    <t>СПО-15-4х8-240</t>
  </si>
  <si>
    <t>СВО-15-4х8-420, 4 LED line</t>
  </si>
  <si>
    <t xml:space="preserve">СВЕТИЛЬНИКИ АНТИВАНДАЛЬНЫЕ </t>
  </si>
  <si>
    <t>НББ21-60-083 АНТ-03.1  без датчика</t>
  </si>
  <si>
    <t>НББ21-60-083 АНТ-ЭВ-43 с датчиком</t>
  </si>
  <si>
    <t>ЛЮМИНЕСЦЕНТНЫЕ СВЕТИЛЬНИКИ ЛСП</t>
  </si>
  <si>
    <t>ДЕТСКИЕ СВЕТИЛЬНИКИ</t>
  </si>
  <si>
    <t>ЖКУ 25-250-001.1</t>
  </si>
  <si>
    <t>Арт. 398</t>
  </si>
  <si>
    <t>Арт. 381</t>
  </si>
  <si>
    <t>Арт. 136</t>
  </si>
  <si>
    <t>Арт. 208</t>
  </si>
  <si>
    <t>Арт. 226</t>
  </si>
  <si>
    <t>Арт. 307</t>
  </si>
  <si>
    <t>Арт. 442</t>
  </si>
  <si>
    <t>Арт. 440</t>
  </si>
  <si>
    <t>Арт. 439</t>
  </si>
  <si>
    <t>Арт. 438</t>
  </si>
  <si>
    <t>Арт. 437</t>
  </si>
  <si>
    <t>Арт. 436</t>
  </si>
  <si>
    <t>Арт. 411</t>
  </si>
  <si>
    <t>Арт. 419</t>
  </si>
  <si>
    <t>Арт. 1047</t>
  </si>
  <si>
    <t>Арт. 1054</t>
  </si>
  <si>
    <t>Арт. 1024</t>
  </si>
  <si>
    <t>Арт. 1053</t>
  </si>
  <si>
    <t>Арт. 1038</t>
  </si>
  <si>
    <t>Арт. 191</t>
  </si>
  <si>
    <t>Арт. 1046</t>
  </si>
  <si>
    <t>Арт. 1048</t>
  </si>
  <si>
    <t>Светильник Домик (жёлтый)</t>
  </si>
  <si>
    <t>Светильник Домик (зелёный)</t>
  </si>
  <si>
    <t>Светильник Домик (розовый)</t>
  </si>
  <si>
    <t>Светильник на прищепке (жёлтый)</t>
  </si>
  <si>
    <t>Светильник на прищепке (чёрный)</t>
  </si>
  <si>
    <t>Светильник на прищепке (зелёный)</t>
  </si>
  <si>
    <t>Светильник на прищепке (синий)</t>
  </si>
  <si>
    <t>Светильник на прищепке (белый)</t>
  </si>
  <si>
    <t>Светильник на прищепке (красный)</t>
  </si>
  <si>
    <t>Арт. 416</t>
  </si>
  <si>
    <t>Арт. 417</t>
  </si>
  <si>
    <t>Арт. 418</t>
  </si>
  <si>
    <t>Арт. 420</t>
  </si>
  <si>
    <t>Арт. 410</t>
  </si>
  <si>
    <t>78*132*210</t>
  </si>
  <si>
    <t>272*192*100</t>
  </si>
  <si>
    <t>180*240*105</t>
  </si>
  <si>
    <t>210*95*55</t>
  </si>
  <si>
    <t>245*95*45</t>
  </si>
  <si>
    <t>560*420*65</t>
  </si>
  <si>
    <t>560*70*85</t>
  </si>
  <si>
    <t>1080*70*85</t>
  </si>
  <si>
    <t>570*135*55</t>
  </si>
  <si>
    <t>1080*135*55</t>
  </si>
  <si>
    <t>595*595*45</t>
  </si>
  <si>
    <t>210*95*85</t>
  </si>
  <si>
    <t>630*70*90</t>
  </si>
  <si>
    <t>1250*135*70</t>
  </si>
  <si>
    <t>1250*70*90</t>
  </si>
  <si>
    <t>630*135*70</t>
  </si>
  <si>
    <t>1270*161*60</t>
  </si>
  <si>
    <t>720*240*260</t>
  </si>
  <si>
    <t>710*240*130</t>
  </si>
  <si>
    <t>300*100*60</t>
  </si>
  <si>
    <t>200*200*30</t>
  </si>
  <si>
    <t>Ǿ180*110h</t>
  </si>
  <si>
    <t>Штрихкод УРП "Свет" EAN-13</t>
  </si>
  <si>
    <t>Вид</t>
  </si>
  <si>
    <t>Количество в упаковке, шт.</t>
  </si>
  <si>
    <t>IP</t>
  </si>
  <si>
    <t>Мощность потребления, Вт</t>
  </si>
  <si>
    <t>Назначение</t>
  </si>
  <si>
    <t>ЖКУ 25-70-001.1</t>
  </si>
  <si>
    <t>ЖКУ 25-100-001.1</t>
  </si>
  <si>
    <t>ЖКУ 25-150-001.1</t>
  </si>
  <si>
    <t>Вес, кг</t>
  </si>
  <si>
    <t>Объем, куб. м</t>
  </si>
  <si>
    <t>Розница, руб.</t>
  </si>
  <si>
    <t>ПРАЙС-ЛИСТ (июль, 2012)</t>
  </si>
  <si>
    <t>Арт. 229</t>
  </si>
  <si>
    <t>Арт. 207</t>
  </si>
  <si>
    <t>Арт. 209</t>
  </si>
  <si>
    <t>Арт. 223</t>
  </si>
  <si>
    <t>Арт. 227</t>
  </si>
  <si>
    <t>Арт. 98</t>
  </si>
  <si>
    <t>Арт. 134</t>
  </si>
  <si>
    <t>Арт. 99</t>
  </si>
  <si>
    <t>Арт. 135</t>
  </si>
  <si>
    <t>Арт. 194</t>
  </si>
  <si>
    <t>Арт. 193</t>
  </si>
  <si>
    <t>ЖКУ 25-100-004.1</t>
  </si>
  <si>
    <t>ЖКУ 25-150-004.1</t>
  </si>
  <si>
    <t>ЖКУ 25-250-004.1</t>
  </si>
  <si>
    <t>ЖКУ 25-400-004.1</t>
  </si>
  <si>
    <t>Арт. 312</t>
  </si>
  <si>
    <t>Арт. 305</t>
  </si>
  <si>
    <t>Арт. 347</t>
  </si>
  <si>
    <t>Арт. 353</t>
  </si>
  <si>
    <t>Арт. 314</t>
  </si>
  <si>
    <t>Арт. 352</t>
  </si>
  <si>
    <t>Арт. 313</t>
  </si>
  <si>
    <t>ЖКУ 25-150-003</t>
  </si>
  <si>
    <t>Арт. 306</t>
  </si>
  <si>
    <t>ЖКУ 25-250-003</t>
  </si>
  <si>
    <t>Арт. 303</t>
  </si>
  <si>
    <t>ЖКУ 25-150-002.1</t>
  </si>
  <si>
    <t>Арт. 354</t>
  </si>
  <si>
    <t>ЖКУ 25-250-002</t>
  </si>
  <si>
    <t>Арт. 355</t>
  </si>
  <si>
    <t>Арт. 302</t>
  </si>
  <si>
    <t>ЖКУ 25-400-002.1</t>
  </si>
  <si>
    <t>710*240*120</t>
  </si>
  <si>
    <t>РКУ 25-125-001.1</t>
  </si>
  <si>
    <t>Арт. 345</t>
  </si>
  <si>
    <t>Арт. 330</t>
  </si>
  <si>
    <t>РКУ 25-125-002</t>
  </si>
  <si>
    <t>Арт. 332</t>
  </si>
  <si>
    <t>РКУ 25-250-002</t>
  </si>
  <si>
    <t>Арт. 336</t>
  </si>
  <si>
    <t>РКУ 25-400-002</t>
  </si>
  <si>
    <t>Арт. 339</t>
  </si>
  <si>
    <t>РКУ 25-125-003</t>
  </si>
  <si>
    <t>Арт. 333</t>
  </si>
  <si>
    <t>РКУ 25-250-003</t>
  </si>
  <si>
    <t>Арт. 334</t>
  </si>
  <si>
    <t>Арт. 337</t>
  </si>
  <si>
    <t>Арт. 338</t>
  </si>
  <si>
    <t>Арт. 340</t>
  </si>
  <si>
    <t>РКУ 25-125-004</t>
  </si>
  <si>
    <t>РКУ 25-250-004</t>
  </si>
  <si>
    <t>РКУ 25-400-004</t>
  </si>
  <si>
    <t>Арт. 341</t>
  </si>
  <si>
    <t>РКУ 25-250-001.1</t>
  </si>
  <si>
    <t>СВЕТИЛЬНИКИ УЛИЧНЫЕ (E40, ДНаТ/E40 (для РКУ 25-125 E27) ДРЛ</t>
  </si>
  <si>
    <t>IP 53</t>
  </si>
  <si>
    <t>ЖКУ с отражателем и плафоном</t>
  </si>
  <si>
    <t>IP 03</t>
  </si>
  <si>
    <t>ЖКУ без отражателя, без плафона</t>
  </si>
  <si>
    <t>IP 23</t>
  </si>
  <si>
    <t>IP53</t>
  </si>
  <si>
    <t>ЖКУ без отражателя, с плафоном</t>
  </si>
  <si>
    <t>РКУ с отражателем и плафоном</t>
  </si>
  <si>
    <t>РКУ без отражателя, без плафона</t>
  </si>
  <si>
    <t xml:space="preserve"> IP 23</t>
  </si>
  <si>
    <t>РКУ без отражателя, с защитной решеткой</t>
  </si>
  <si>
    <t>РКУ без отражателя, с плафоном</t>
  </si>
  <si>
    <t>IP-65</t>
  </si>
  <si>
    <t xml:space="preserve">IP-54 </t>
  </si>
  <si>
    <t>IP 20</t>
  </si>
  <si>
    <t>IP 65</t>
  </si>
  <si>
    <t>СББ-01-1-10-001 УХЛ4 "АНТ"</t>
  </si>
  <si>
    <t>СББ-01-1-10-001 УХЛ4 "АНТ-ЭВ"</t>
  </si>
  <si>
    <t>СББ-01-1-10-001 УХЛ4 "АНТ-C10"</t>
  </si>
  <si>
    <t>1255х175х80</t>
  </si>
  <si>
    <t>2х40</t>
  </si>
  <si>
    <t>2х20</t>
  </si>
  <si>
    <t>до 60</t>
  </si>
  <si>
    <t>Для освещения улиц, дорог, внутридворовых территорий</t>
  </si>
  <si>
    <t>Для освещения помешений с повыш. сод. пыли и влаги</t>
  </si>
  <si>
    <t>Для освещения офисных и бытовых помещений</t>
  </si>
  <si>
    <t>Для осв. лестн. клеток, холлов ж/дом.</t>
  </si>
  <si>
    <t>Для осв. ж/быт. помещ.</t>
  </si>
  <si>
    <t>Для осв. общ./жил. пом.</t>
  </si>
  <si>
    <t>Арт. 451</t>
  </si>
  <si>
    <t>Арт. 446</t>
  </si>
  <si>
    <t>Арт. 454</t>
  </si>
  <si>
    <t>СВО-15-6х8-420, 6 LED line</t>
  </si>
  <si>
    <t>СББ-01-1-10-001 УХЛ4 "АНТ-C10 ЭВ"</t>
  </si>
  <si>
    <t>Арт. 450</t>
  </si>
  <si>
    <t xml:space="preserve">Арт. </t>
  </si>
  <si>
    <t>ЛСП 15 - 2х40 - 204 - 01. Х  ЭМПРА</t>
  </si>
  <si>
    <t xml:space="preserve">матовый (Х=1) </t>
  </si>
  <si>
    <t xml:space="preserve">прозрачный (Х =2) </t>
  </si>
  <si>
    <t>ЛСП 15 - 2х40 - 204 - 07. Х  ЭПРА</t>
  </si>
  <si>
    <t xml:space="preserve">матовый (Х =1) </t>
  </si>
  <si>
    <t>Арт. 234</t>
  </si>
  <si>
    <t>Арт. 109</t>
  </si>
  <si>
    <t>Арт  167</t>
  </si>
  <si>
    <t>ЛПО (ЛББ) 164-20-002-01.Х б/л, б/шн, б/ст, некомп.</t>
  </si>
  <si>
    <t xml:space="preserve">соты (Х=3) </t>
  </si>
  <si>
    <t>прозрачный (Х=2)</t>
  </si>
  <si>
    <t>ЛПО (ЛББ) 164-2х40-204-01.Х б/л, б/шн, б/ст, некомп.</t>
  </si>
  <si>
    <t xml:space="preserve">соты (Х =1) </t>
  </si>
  <si>
    <t>ЛПО (ЛББ) 164-40-004-01.Х б/л, б/шн, б/ст, некомп.</t>
  </si>
  <si>
    <t>ЛПО (ЛББ) 164-2х40-204-07.Х с ЭПРА</t>
  </si>
  <si>
    <t>призма (Х=1)</t>
  </si>
  <si>
    <t>ЛПО (ЛББ) 164-2х20-202-01.Х б/л, б/шн, б/ст, с ЭмПРА</t>
  </si>
  <si>
    <t>Плафоны</t>
  </si>
  <si>
    <t>Детские</t>
  </si>
  <si>
    <r>
      <t>Опт 1</t>
    </r>
    <r>
      <rPr>
        <sz val="14"/>
        <color indexed="8"/>
        <rFont val="Times New Roman"/>
        <family val="1"/>
      </rPr>
      <t xml:space="preserve"> От 100 тыс.руб. </t>
    </r>
  </si>
  <si>
    <r>
      <t xml:space="preserve">Опт 2 </t>
    </r>
    <r>
      <rPr>
        <sz val="14"/>
        <color indexed="8"/>
        <rFont val="Times New Roman"/>
        <family val="1"/>
      </rPr>
      <t>От 500 тыс.руб.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</si>
</sst>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_);\(#,##0\ &quot;р.&quot;\)"/>
    <numFmt numFmtId="165" formatCode="#,##0\ &quot;р.&quot;_);[Red]\(#,##0\ &quot;р.&quot;\)"/>
    <numFmt numFmtId="166" formatCode="#,##0.00\ &quot;р.&quot;_);\(#,##0.00\ &quot;р.&quot;\)"/>
    <numFmt numFmtId="167" formatCode="#,##0.00\ &quot;р.&quot;_);[Red]\(#,##0.00\ &quot;р.&quot;\)"/>
    <numFmt numFmtId="168" formatCode="_ * #,##0_)\ &quot;р.&quot;_ ;_ * \(#,##0\)\ &quot;р.&quot;_ ;_ * &quot;-&quot;_)\ &quot;р.&quot;_ ;_ @_ "/>
    <numFmt numFmtId="169" formatCode="_ * #,##0_)\ _р_._ ;_ * \(#,##0\)\ _р_._ ;_ * &quot;-&quot;_)\ _р_._ ;_ @_ "/>
    <numFmt numFmtId="170" formatCode="_ * #,##0.00_)\ &quot;р.&quot;_ ;_ * \(#,##0.00\)\ &quot;р.&quot;_ ;_ * &quot;-&quot;??_)\ &quot;р.&quot;_ ;_ @_ "/>
    <numFmt numFmtId="171" formatCode="_ * #,##0.00_)\ _р_._ ;_ * \(#,##0.00\)\ _р_._ ;_ * &quot;-&quot;??_)\ _р_.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&quot;р.&quot;"/>
  </numFmts>
  <fonts count="3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0">
      <alignment/>
      <protection/>
    </xf>
    <xf numFmtId="0" fontId="10" fillId="3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0" fontId="27" fillId="25" borderId="0" xfId="0" applyFont="1" applyFill="1" applyAlignment="1">
      <alignment/>
    </xf>
    <xf numFmtId="176" fontId="27" fillId="25" borderId="0" xfId="0" applyNumberFormat="1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textRotation="90" wrapText="1"/>
    </xf>
    <xf numFmtId="2" fontId="25" fillId="0" borderId="11" xfId="0" applyNumberFormat="1" applyFont="1" applyBorder="1" applyAlignment="1">
      <alignment horizontal="center" vertical="center" textRotation="90" wrapText="1"/>
    </xf>
    <xf numFmtId="176" fontId="25" fillId="0" borderId="11" xfId="0" applyNumberFormat="1" applyFont="1" applyBorder="1" applyAlignment="1">
      <alignment horizontal="center" vertical="center" textRotation="90" wrapText="1"/>
    </xf>
    <xf numFmtId="1" fontId="28" fillId="0" borderId="11" xfId="0" applyNumberFormat="1" applyFont="1" applyBorder="1" applyAlignment="1">
      <alignment horizontal="center" vertical="center" textRotation="90" wrapText="1"/>
    </xf>
    <xf numFmtId="1" fontId="28" fillId="0" borderId="12" xfId="0" applyNumberFormat="1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0" fontId="26" fillId="0" borderId="14" xfId="62" applyFont="1" applyBorder="1" applyAlignment="1">
      <alignment horizontal="left" vertical="center" wrapText="1"/>
      <protection/>
    </xf>
    <xf numFmtId="2" fontId="26" fillId="0" borderId="14" xfId="0" applyNumberFormat="1" applyFont="1" applyBorder="1" applyAlignment="1">
      <alignment horizontal="center" vertical="center"/>
    </xf>
    <xf numFmtId="176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1" fontId="25" fillId="0" borderId="17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/>
    </xf>
    <xf numFmtId="176" fontId="26" fillId="0" borderId="17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1" fontId="25" fillId="0" borderId="16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23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1" fontId="26" fillId="0" borderId="0" xfId="0" applyNumberFormat="1" applyFont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6" fillId="0" borderId="20" xfId="62" applyFont="1" applyBorder="1" applyAlignment="1">
      <alignment horizontal="center" vertical="center" wrapText="1"/>
      <protection/>
    </xf>
    <xf numFmtId="0" fontId="26" fillId="0" borderId="21" xfId="62" applyFont="1" applyBorder="1" applyAlignment="1">
      <alignment horizontal="center" vertical="center" wrapText="1"/>
      <protection/>
    </xf>
    <xf numFmtId="0" fontId="26" fillId="0" borderId="16" xfId="62" applyFont="1" applyBorder="1" applyAlignment="1">
      <alignment horizontal="center" vertical="center" wrapText="1"/>
      <protection/>
    </xf>
    <xf numFmtId="1" fontId="26" fillId="0" borderId="21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62" applyFont="1" applyBorder="1" applyAlignment="1">
      <alignment horizontal="left" vertical="center" wrapText="1"/>
      <protection/>
    </xf>
    <xf numFmtId="0" fontId="26" fillId="0" borderId="16" xfId="0" applyFont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62" applyFont="1" applyBorder="1" applyAlignment="1">
      <alignment horizontal="left" vertical="center" wrapText="1"/>
      <protection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176" fontId="26" fillId="0" borderId="20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1" fontId="26" fillId="0" borderId="20" xfId="0" applyNumberFormat="1" applyFont="1" applyBorder="1" applyAlignment="1">
      <alignment horizontal="center" vertical="center"/>
    </xf>
    <xf numFmtId="176" fontId="26" fillId="0" borderId="14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9" fillId="23" borderId="18" xfId="0" applyFont="1" applyFill="1" applyBorder="1" applyAlignment="1">
      <alignment horizontal="center" vertical="center" wrapText="1"/>
    </xf>
    <xf numFmtId="0" fontId="29" fillId="23" borderId="19" xfId="0" applyFont="1" applyFill="1" applyBorder="1" applyAlignment="1">
      <alignment horizontal="center" vertical="center" wrapText="1"/>
    </xf>
    <xf numFmtId="0" fontId="29" fillId="23" borderId="27" xfId="0" applyFont="1" applyFill="1" applyBorder="1" applyAlignment="1">
      <alignment horizontal="center" vertical="center" wrapText="1"/>
    </xf>
    <xf numFmtId="0" fontId="29" fillId="23" borderId="18" xfId="0" applyFont="1" applyFill="1" applyBorder="1" applyAlignment="1">
      <alignment horizontal="center" vertical="center"/>
    </xf>
    <xf numFmtId="0" fontId="29" fillId="23" borderId="19" xfId="0" applyFont="1" applyFill="1" applyBorder="1" applyAlignment="1">
      <alignment horizontal="center" vertical="center"/>
    </xf>
    <xf numFmtId="0" fontId="29" fillId="23" borderId="27" xfId="0" applyFont="1" applyFill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21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0" fontId="30" fillId="0" borderId="18" xfId="62" applyFont="1" applyFill="1" applyBorder="1" applyAlignment="1">
      <alignment horizontal="center" vertical="center" wrapText="1"/>
      <protection/>
    </xf>
    <xf numFmtId="0" fontId="30" fillId="0" borderId="19" xfId="62" applyFont="1" applyFill="1" applyBorder="1" applyAlignment="1">
      <alignment horizontal="center" vertical="center" wrapText="1"/>
      <protection/>
    </xf>
    <xf numFmtId="0" fontId="30" fillId="0" borderId="27" xfId="62" applyFont="1" applyFill="1" applyBorder="1" applyAlignment="1">
      <alignment horizontal="center" vertical="center" wrapText="1"/>
      <protection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XAPTA_FieldName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Hyperlink" xfId="58"/>
    <cellStyle name="Currency" xfId="59"/>
    <cellStyle name="Currency [0]" xfId="60"/>
    <cellStyle name="Обычный 15" xfId="61"/>
    <cellStyle name="Обычный_Лист1" xfId="62"/>
    <cellStyle name="Followed Hyperlink" xfId="63"/>
    <cellStyle name="Percent" xfId="64"/>
    <cellStyle name="Comma" xfId="65"/>
    <cellStyle name="Comma [0]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9525</xdr:rowOff>
    </xdr:from>
    <xdr:to>
      <xdr:col>2</xdr:col>
      <xdr:colOff>962025</xdr:colOff>
      <xdr:row>14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12432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</xdr:row>
      <xdr:rowOff>9525</xdr:rowOff>
    </xdr:from>
    <xdr:to>
      <xdr:col>2</xdr:col>
      <xdr:colOff>952500</xdr:colOff>
      <xdr:row>5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237172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962025</xdr:colOff>
      <xdr:row>11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298132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962025</xdr:colOff>
      <xdr:row>17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4924425"/>
          <a:ext cx="962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19050</xdr:rowOff>
    </xdr:from>
    <xdr:to>
      <xdr:col>2</xdr:col>
      <xdr:colOff>942975</xdr:colOff>
      <xdr:row>18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553402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942975</xdr:colOff>
      <xdr:row>18</xdr:row>
      <xdr:rowOff>981075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61150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981075</xdr:rowOff>
    </xdr:from>
    <xdr:to>
      <xdr:col>2</xdr:col>
      <xdr:colOff>971550</xdr:colOff>
      <xdr:row>19</xdr:row>
      <xdr:rowOff>485775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7096125"/>
          <a:ext cx="971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933450</xdr:colOff>
      <xdr:row>37</xdr:row>
      <xdr:rowOff>180975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14325600"/>
          <a:ext cx="933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942975</xdr:colOff>
      <xdr:row>40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04950" y="1476375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40</xdr:row>
      <xdr:rowOff>76200</xdr:rowOff>
    </xdr:from>
    <xdr:to>
      <xdr:col>2</xdr:col>
      <xdr:colOff>942975</xdr:colOff>
      <xdr:row>42</xdr:row>
      <xdr:rowOff>85725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14475" y="1526857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19050</xdr:rowOff>
    </xdr:from>
    <xdr:to>
      <xdr:col>2</xdr:col>
      <xdr:colOff>952500</xdr:colOff>
      <xdr:row>44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14475" y="1586865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47</xdr:row>
      <xdr:rowOff>171450</xdr:rowOff>
    </xdr:from>
    <xdr:to>
      <xdr:col>2</xdr:col>
      <xdr:colOff>942975</xdr:colOff>
      <xdr:row>49</xdr:row>
      <xdr:rowOff>190500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16973550"/>
          <a:ext cx="933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47625</xdr:rowOff>
    </xdr:from>
    <xdr:to>
      <xdr:col>2</xdr:col>
      <xdr:colOff>962025</xdr:colOff>
      <xdr:row>53</xdr:row>
      <xdr:rowOff>161925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4950" y="17773650"/>
          <a:ext cx="962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142875</xdr:rowOff>
    </xdr:from>
    <xdr:to>
      <xdr:col>2</xdr:col>
      <xdr:colOff>923925</xdr:colOff>
      <xdr:row>34</xdr:row>
      <xdr:rowOff>28575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2100" y="1303972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34</xdr:row>
      <xdr:rowOff>38100</xdr:rowOff>
    </xdr:from>
    <xdr:to>
      <xdr:col>2</xdr:col>
      <xdr:colOff>933450</xdr:colOff>
      <xdr:row>35</xdr:row>
      <xdr:rowOff>19050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52575" y="1354455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981075</xdr:colOff>
      <xdr:row>64</xdr:row>
      <xdr:rowOff>95250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04950" y="20240625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77</xdr:row>
      <xdr:rowOff>9525</xdr:rowOff>
    </xdr:from>
    <xdr:to>
      <xdr:col>2</xdr:col>
      <xdr:colOff>962025</xdr:colOff>
      <xdr:row>79</xdr:row>
      <xdr:rowOff>104775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24000" y="2365057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30</xdr:row>
      <xdr:rowOff>276225</xdr:rowOff>
    </xdr:from>
    <xdr:to>
      <xdr:col>2</xdr:col>
      <xdr:colOff>942975</xdr:colOff>
      <xdr:row>31</xdr:row>
      <xdr:rowOff>381000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14475" y="1203007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104775</xdr:rowOff>
    </xdr:from>
    <xdr:to>
      <xdr:col>2</xdr:col>
      <xdr:colOff>942975</xdr:colOff>
      <xdr:row>24</xdr:row>
      <xdr:rowOff>361950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04950" y="872490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38100</xdr:rowOff>
    </xdr:from>
    <xdr:to>
      <xdr:col>2</xdr:col>
      <xdr:colOff>942975</xdr:colOff>
      <xdr:row>22</xdr:row>
      <xdr:rowOff>285750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04950" y="7886700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304800</xdr:rowOff>
    </xdr:from>
    <xdr:to>
      <xdr:col>2</xdr:col>
      <xdr:colOff>971550</xdr:colOff>
      <xdr:row>27</xdr:row>
      <xdr:rowOff>342900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04950" y="10144125"/>
          <a:ext cx="971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commerc\&#1056;&#1072;&#1073;&#1086;&#1095;&#1080;&#1077;%20&#1076;&#1086;&#1082;&#1091;&#1084;&#1077;&#1085;&#1090;&#1099;\&#1057;&#1058;&#1040;&#1056;&#1058;\&#1052;&#1072;&#1090;&#1088;&#1080;&#1094;&#1072;-09.07.09\&#1052;&#1072;&#1090;&#1088;&#1080;&#1094;&#1072;%20&#1054;&#1041;&#1065;&#1040;&#1071;-%2017.07.09%20-%201%20-%20&#1082;&#1086;&#1088;&#1077;&#108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SS"/>
      <sheetName val="Справочники"/>
    </sheetNames>
    <sheetDataSet>
      <sheetData sheetId="1">
        <row r="1">
          <cell r="A1" t="str">
            <v>01</v>
          </cell>
          <cell r="C1" t="str">
            <v>01.01.0101</v>
          </cell>
          <cell r="G1" t="str">
            <v>ABW</v>
          </cell>
        </row>
        <row r="2">
          <cell r="A2" t="str">
            <v>02</v>
          </cell>
          <cell r="C2" t="str">
            <v>01.01.0102</v>
          </cell>
          <cell r="G2" t="str">
            <v>AFG</v>
          </cell>
        </row>
        <row r="3">
          <cell r="A3" t="str">
            <v>03</v>
          </cell>
          <cell r="C3" t="str">
            <v>01.01.0103</v>
          </cell>
          <cell r="G3" t="str">
            <v>AGO</v>
          </cell>
        </row>
        <row r="4">
          <cell r="A4" t="str">
            <v>04</v>
          </cell>
          <cell r="C4" t="str">
            <v>01.01.0104</v>
          </cell>
          <cell r="G4" t="str">
            <v>AIA</v>
          </cell>
        </row>
        <row r="5">
          <cell r="A5" t="str">
            <v>05</v>
          </cell>
          <cell r="C5" t="str">
            <v>01.01.0105</v>
          </cell>
          <cell r="G5" t="str">
            <v>ALB</v>
          </cell>
        </row>
        <row r="6">
          <cell r="A6" t="str">
            <v>06</v>
          </cell>
          <cell r="C6" t="str">
            <v>01.01.0106</v>
          </cell>
          <cell r="G6" t="str">
            <v>AND</v>
          </cell>
        </row>
        <row r="7">
          <cell r="A7" t="str">
            <v>07</v>
          </cell>
          <cell r="C7" t="str">
            <v>01.01.0107</v>
          </cell>
          <cell r="G7" t="str">
            <v>ANT</v>
          </cell>
        </row>
        <row r="8">
          <cell r="A8" t="str">
            <v>09</v>
          </cell>
          <cell r="C8" t="str">
            <v>01.01.0108</v>
          </cell>
          <cell r="G8" t="str">
            <v>ARE</v>
          </cell>
        </row>
        <row r="9">
          <cell r="A9" t="str">
            <v>10</v>
          </cell>
          <cell r="C9" t="str">
            <v>01.01.0109</v>
          </cell>
          <cell r="G9" t="str">
            <v>ARG</v>
          </cell>
        </row>
        <row r="10">
          <cell r="C10" t="str">
            <v>01.01.0110</v>
          </cell>
          <cell r="G10" t="str">
            <v>ARM</v>
          </cell>
        </row>
        <row r="11">
          <cell r="C11" t="str">
            <v>01.01.0111</v>
          </cell>
          <cell r="G11" t="str">
            <v>ASM</v>
          </cell>
        </row>
        <row r="12">
          <cell r="C12" t="str">
            <v>01.01.0201</v>
          </cell>
          <cell r="G12" t="str">
            <v>ATA</v>
          </cell>
        </row>
        <row r="13">
          <cell r="C13" t="str">
            <v>01.01.0202</v>
          </cell>
          <cell r="G13" t="str">
            <v>ATF</v>
          </cell>
        </row>
        <row r="14">
          <cell r="C14" t="str">
            <v>01.01.0203</v>
          </cell>
          <cell r="G14" t="str">
            <v>ATG</v>
          </cell>
        </row>
        <row r="15">
          <cell r="C15" t="str">
            <v>01.01.0204</v>
          </cell>
          <cell r="G15" t="str">
            <v>AUS</v>
          </cell>
        </row>
        <row r="16">
          <cell r="C16" t="str">
            <v>01.01.0301</v>
          </cell>
          <cell r="G16" t="str">
            <v>AUT</v>
          </cell>
        </row>
        <row r="17">
          <cell r="C17" t="str">
            <v>01.01.0302</v>
          </cell>
          <cell r="G17" t="str">
            <v>AZE</v>
          </cell>
        </row>
        <row r="18">
          <cell r="C18" t="str">
            <v>01.01.0303</v>
          </cell>
          <cell r="G18" t="str">
            <v>BDI</v>
          </cell>
        </row>
        <row r="19">
          <cell r="C19" t="str">
            <v>01.01.0304</v>
          </cell>
          <cell r="G19" t="str">
            <v>BEL</v>
          </cell>
        </row>
        <row r="20">
          <cell r="C20" t="str">
            <v>01.01.0305</v>
          </cell>
          <cell r="G20" t="str">
            <v>BEN</v>
          </cell>
        </row>
        <row r="21">
          <cell r="C21" t="str">
            <v>01.01.0306</v>
          </cell>
          <cell r="G21" t="str">
            <v>BFA</v>
          </cell>
        </row>
        <row r="22">
          <cell r="C22" t="str">
            <v>01.01.0307</v>
          </cell>
          <cell r="G22" t="str">
            <v>BGD</v>
          </cell>
        </row>
        <row r="23">
          <cell r="C23" t="str">
            <v>01.01.0308</v>
          </cell>
          <cell r="G23" t="str">
            <v>BGR</v>
          </cell>
        </row>
        <row r="24">
          <cell r="C24" t="str">
            <v>01.01.0309</v>
          </cell>
          <cell r="G24" t="str">
            <v>BHR</v>
          </cell>
        </row>
        <row r="25">
          <cell r="C25" t="str">
            <v>01.01.0310</v>
          </cell>
          <cell r="G25" t="str">
            <v>BHS</v>
          </cell>
        </row>
        <row r="26">
          <cell r="C26" t="str">
            <v>01.01.0311</v>
          </cell>
          <cell r="G26" t="str">
            <v>BIH</v>
          </cell>
        </row>
        <row r="27">
          <cell r="C27" t="str">
            <v>01.01.0401</v>
          </cell>
          <cell r="G27" t="str">
            <v>BLR</v>
          </cell>
        </row>
        <row r="28">
          <cell r="C28" t="str">
            <v>01.01.0501</v>
          </cell>
          <cell r="G28" t="str">
            <v>BLZ</v>
          </cell>
        </row>
        <row r="29">
          <cell r="C29" t="str">
            <v>01.01.0601</v>
          </cell>
          <cell r="G29" t="str">
            <v>BMU</v>
          </cell>
        </row>
        <row r="30">
          <cell r="C30" t="str">
            <v>01.01.0701</v>
          </cell>
          <cell r="G30" t="str">
            <v>BOL</v>
          </cell>
        </row>
        <row r="31">
          <cell r="C31" t="str">
            <v>01.01.0702</v>
          </cell>
          <cell r="G31" t="str">
            <v>BRA</v>
          </cell>
        </row>
        <row r="32">
          <cell r="C32" t="str">
            <v>01.01.0703</v>
          </cell>
          <cell r="G32" t="str">
            <v>BRB</v>
          </cell>
        </row>
        <row r="33">
          <cell r="C33" t="str">
            <v>01.01.0704</v>
          </cell>
          <cell r="G33" t="str">
            <v>BRN</v>
          </cell>
        </row>
        <row r="34">
          <cell r="C34" t="str">
            <v>01.01.0705</v>
          </cell>
          <cell r="G34" t="str">
            <v>BTN</v>
          </cell>
        </row>
        <row r="35">
          <cell r="C35" t="str">
            <v>01.01.0706</v>
          </cell>
          <cell r="G35" t="str">
            <v>BVT</v>
          </cell>
        </row>
        <row r="36">
          <cell r="C36" t="str">
            <v>01.01.0707</v>
          </cell>
          <cell r="G36" t="str">
            <v>BWA</v>
          </cell>
        </row>
        <row r="37">
          <cell r="C37" t="str">
            <v>01.01.0708</v>
          </cell>
          <cell r="G37" t="str">
            <v>CAF</v>
          </cell>
        </row>
        <row r="38">
          <cell r="C38" t="str">
            <v>01.01.0709</v>
          </cell>
          <cell r="G38" t="str">
            <v>CAN</v>
          </cell>
        </row>
        <row r="39">
          <cell r="C39" t="str">
            <v>01.01.0801</v>
          </cell>
          <cell r="G39" t="str">
            <v>CCK</v>
          </cell>
        </row>
        <row r="40">
          <cell r="C40" t="str">
            <v>01.01.0802</v>
          </cell>
          <cell r="G40" t="str">
            <v>CHE</v>
          </cell>
        </row>
        <row r="41">
          <cell r="C41" t="str">
            <v>01.01.0901</v>
          </cell>
          <cell r="G41" t="str">
            <v>CHL</v>
          </cell>
        </row>
        <row r="42">
          <cell r="C42" t="str">
            <v>01.01.0902</v>
          </cell>
          <cell r="G42" t="str">
            <v>CHN</v>
          </cell>
        </row>
        <row r="43">
          <cell r="C43" t="str">
            <v>01.01.0903</v>
          </cell>
          <cell r="G43" t="str">
            <v>CIV</v>
          </cell>
        </row>
        <row r="44">
          <cell r="C44" t="str">
            <v>01.01.0904</v>
          </cell>
          <cell r="G44" t="str">
            <v>CMR</v>
          </cell>
        </row>
        <row r="45">
          <cell r="C45" t="str">
            <v>01.01.0905</v>
          </cell>
          <cell r="G45" t="str">
            <v>COD</v>
          </cell>
        </row>
        <row r="46">
          <cell r="C46" t="str">
            <v>01.01.0906</v>
          </cell>
          <cell r="G46" t="str">
            <v>COG</v>
          </cell>
        </row>
        <row r="47">
          <cell r="C47" t="str">
            <v>01.01.0907</v>
          </cell>
          <cell r="G47" t="str">
            <v>COK</v>
          </cell>
        </row>
        <row r="48">
          <cell r="C48" t="str">
            <v>01.01.0908</v>
          </cell>
          <cell r="G48" t="str">
            <v>COL</v>
          </cell>
        </row>
        <row r="49">
          <cell r="C49" t="str">
            <v>01.01.0909</v>
          </cell>
          <cell r="G49" t="str">
            <v>COM</v>
          </cell>
        </row>
        <row r="50">
          <cell r="C50" t="str">
            <v>01.01.0910</v>
          </cell>
          <cell r="G50" t="str">
            <v>CPV</v>
          </cell>
        </row>
        <row r="51">
          <cell r="C51" t="str">
            <v>01.01.0911</v>
          </cell>
          <cell r="G51" t="str">
            <v>CRI</v>
          </cell>
        </row>
        <row r="52">
          <cell r="C52" t="str">
            <v>01.01.0912</v>
          </cell>
          <cell r="G52" t="str">
            <v>CUB</v>
          </cell>
        </row>
        <row r="53">
          <cell r="C53" t="str">
            <v>01.01.0913</v>
          </cell>
          <cell r="G53" t="str">
            <v>CXR</v>
          </cell>
        </row>
        <row r="54">
          <cell r="C54" t="str">
            <v>01.01.0914</v>
          </cell>
          <cell r="G54" t="str">
            <v>CYM</v>
          </cell>
        </row>
        <row r="55">
          <cell r="C55" t="str">
            <v>01.01.0915</v>
          </cell>
          <cell r="G55" t="str">
            <v>CYP</v>
          </cell>
        </row>
        <row r="56">
          <cell r="C56" t="str">
            <v>01.01.0916</v>
          </cell>
          <cell r="G56" t="str">
            <v>CZE</v>
          </cell>
        </row>
        <row r="57">
          <cell r="C57" t="str">
            <v>01.01.0917</v>
          </cell>
          <cell r="G57" t="str">
            <v>DEU</v>
          </cell>
        </row>
        <row r="58">
          <cell r="C58" t="str">
            <v>01.01.0918</v>
          </cell>
          <cell r="G58" t="str">
            <v>DJI</v>
          </cell>
        </row>
        <row r="59">
          <cell r="C59" t="str">
            <v>01.01.0919</v>
          </cell>
          <cell r="G59" t="str">
            <v>DMA</v>
          </cell>
        </row>
        <row r="60">
          <cell r="C60" t="str">
            <v>01.01.0920</v>
          </cell>
          <cell r="G60" t="str">
            <v>DNK</v>
          </cell>
        </row>
        <row r="61">
          <cell r="C61" t="str">
            <v>01.01.0921</v>
          </cell>
          <cell r="G61" t="str">
            <v>DOM</v>
          </cell>
        </row>
        <row r="62">
          <cell r="C62" t="str">
            <v>01.01.0922</v>
          </cell>
          <cell r="G62" t="str">
            <v>DZA</v>
          </cell>
        </row>
        <row r="63">
          <cell r="C63" t="str">
            <v>01.01.0923</v>
          </cell>
          <cell r="G63" t="str">
            <v>ECU</v>
          </cell>
        </row>
        <row r="64">
          <cell r="C64" t="str">
            <v>01.01.0924</v>
          </cell>
          <cell r="G64" t="str">
            <v>EGY</v>
          </cell>
        </row>
        <row r="65">
          <cell r="C65" t="str">
            <v>01.01.0925</v>
          </cell>
          <cell r="G65" t="str">
            <v>ERI</v>
          </cell>
        </row>
        <row r="66">
          <cell r="C66" t="str">
            <v>01.01.0926</v>
          </cell>
          <cell r="G66" t="str">
            <v>ESH</v>
          </cell>
        </row>
        <row r="67">
          <cell r="C67" t="str">
            <v>01.01.0927</v>
          </cell>
          <cell r="G67" t="str">
            <v>ESP</v>
          </cell>
        </row>
        <row r="68">
          <cell r="C68" t="str">
            <v>01.01.0928</v>
          </cell>
          <cell r="G68" t="str">
            <v>EST</v>
          </cell>
        </row>
        <row r="69">
          <cell r="C69" t="str">
            <v>01.01.1001</v>
          </cell>
          <cell r="G69" t="str">
            <v>ETH</v>
          </cell>
        </row>
        <row r="70">
          <cell r="C70" t="str">
            <v>01.01.1002</v>
          </cell>
          <cell r="G70" t="str">
            <v>FIN</v>
          </cell>
        </row>
        <row r="71">
          <cell r="C71" t="str">
            <v>01.01.1101</v>
          </cell>
          <cell r="G71" t="str">
            <v>FJI</v>
          </cell>
        </row>
        <row r="72">
          <cell r="C72" t="str">
            <v>01.01.1102</v>
          </cell>
          <cell r="G72" t="str">
            <v>FLK</v>
          </cell>
        </row>
        <row r="73">
          <cell r="C73" t="str">
            <v>01.01.1201</v>
          </cell>
          <cell r="G73" t="str">
            <v>FRA</v>
          </cell>
        </row>
        <row r="74">
          <cell r="C74" t="str">
            <v>01.01.1301</v>
          </cell>
          <cell r="G74" t="str">
            <v>FRO</v>
          </cell>
        </row>
        <row r="75">
          <cell r="C75" t="str">
            <v>01.01.1401</v>
          </cell>
          <cell r="G75" t="str">
            <v>FSM</v>
          </cell>
        </row>
        <row r="76">
          <cell r="C76" t="str">
            <v>01.01.1402</v>
          </cell>
          <cell r="G76" t="str">
            <v>FXX</v>
          </cell>
        </row>
        <row r="77">
          <cell r="C77" t="str">
            <v>01.01.1403</v>
          </cell>
          <cell r="G77" t="str">
            <v>GAB</v>
          </cell>
        </row>
        <row r="78">
          <cell r="C78" t="str">
            <v>01.01.1404</v>
          </cell>
          <cell r="G78" t="str">
            <v>GBR</v>
          </cell>
        </row>
        <row r="79">
          <cell r="C79" t="str">
            <v>01.01.1405</v>
          </cell>
          <cell r="G79" t="str">
            <v>GEO</v>
          </cell>
        </row>
        <row r="80">
          <cell r="C80" t="str">
            <v>01.01.1406</v>
          </cell>
          <cell r="G80" t="str">
            <v>GHA</v>
          </cell>
        </row>
        <row r="81">
          <cell r="C81" t="str">
            <v>01.01.1407</v>
          </cell>
          <cell r="G81" t="str">
            <v>GIB</v>
          </cell>
        </row>
        <row r="82">
          <cell r="C82" t="str">
            <v>01.01.1408</v>
          </cell>
          <cell r="G82" t="str">
            <v>GIN</v>
          </cell>
        </row>
        <row r="83">
          <cell r="C83" t="str">
            <v>01.01.1409</v>
          </cell>
          <cell r="G83" t="str">
            <v>GLP</v>
          </cell>
        </row>
        <row r="84">
          <cell r="C84" t="str">
            <v>01.01.1410</v>
          </cell>
          <cell r="G84" t="str">
            <v>GMB</v>
          </cell>
        </row>
        <row r="85">
          <cell r="C85" t="str">
            <v>01.01.1411</v>
          </cell>
          <cell r="G85" t="str">
            <v>GNB</v>
          </cell>
        </row>
        <row r="86">
          <cell r="C86" t="str">
            <v>01.01.1412</v>
          </cell>
          <cell r="G86" t="str">
            <v>GNQ</v>
          </cell>
        </row>
        <row r="87">
          <cell r="C87" t="str">
            <v>01.01.1414</v>
          </cell>
          <cell r="G87" t="str">
            <v>GRC</v>
          </cell>
        </row>
        <row r="88">
          <cell r="C88" t="str">
            <v>01.01.1415</v>
          </cell>
          <cell r="G88" t="str">
            <v>GRD</v>
          </cell>
        </row>
        <row r="89">
          <cell r="C89" t="str">
            <v>01.01.1501</v>
          </cell>
          <cell r="G89" t="str">
            <v>GRL</v>
          </cell>
        </row>
        <row r="90">
          <cell r="C90" t="str">
            <v>01.02.0101</v>
          </cell>
          <cell r="G90" t="str">
            <v>GTM</v>
          </cell>
        </row>
        <row r="91">
          <cell r="C91" t="str">
            <v>01.02.0102</v>
          </cell>
          <cell r="G91" t="str">
            <v>GUF</v>
          </cell>
        </row>
        <row r="92">
          <cell r="C92" t="str">
            <v>01.02.0103</v>
          </cell>
          <cell r="G92" t="str">
            <v>GUM</v>
          </cell>
        </row>
        <row r="93">
          <cell r="C93" t="str">
            <v>01.02.0104</v>
          </cell>
          <cell r="G93" t="str">
            <v>GUY</v>
          </cell>
        </row>
        <row r="94">
          <cell r="C94" t="str">
            <v>01.02.0105</v>
          </cell>
          <cell r="G94" t="str">
            <v>HKG</v>
          </cell>
        </row>
        <row r="95">
          <cell r="C95" t="str">
            <v>01.02.0106</v>
          </cell>
          <cell r="G95" t="str">
            <v>HMD</v>
          </cell>
        </row>
        <row r="96">
          <cell r="C96" t="str">
            <v>01.02.0107</v>
          </cell>
          <cell r="G96" t="str">
            <v>HND</v>
          </cell>
        </row>
        <row r="97">
          <cell r="C97" t="str">
            <v>01.02.0108</v>
          </cell>
          <cell r="G97" t="str">
            <v>HRV</v>
          </cell>
        </row>
        <row r="98">
          <cell r="C98" t="str">
            <v>01.02.0201</v>
          </cell>
          <cell r="G98" t="str">
            <v>HTI</v>
          </cell>
        </row>
        <row r="99">
          <cell r="C99" t="str">
            <v>01.02.0202</v>
          </cell>
          <cell r="G99" t="str">
            <v>HUN</v>
          </cell>
        </row>
        <row r="100">
          <cell r="C100" t="str">
            <v>01.02.0203</v>
          </cell>
          <cell r="G100" t="str">
            <v>IDN</v>
          </cell>
        </row>
        <row r="101">
          <cell r="C101" t="str">
            <v>01.02.0204</v>
          </cell>
          <cell r="G101" t="str">
            <v>IND</v>
          </cell>
        </row>
        <row r="102">
          <cell r="C102" t="str">
            <v>01.02.0205</v>
          </cell>
          <cell r="G102" t="str">
            <v>IOT</v>
          </cell>
        </row>
        <row r="103">
          <cell r="C103" t="str">
            <v>01.02.0206</v>
          </cell>
          <cell r="G103" t="str">
            <v>IRL</v>
          </cell>
        </row>
        <row r="104">
          <cell r="C104" t="str">
            <v>01.02.0207</v>
          </cell>
          <cell r="G104" t="str">
            <v>IRN</v>
          </cell>
        </row>
        <row r="105">
          <cell r="C105" t="str">
            <v>01.02.0208</v>
          </cell>
          <cell r="G105" t="str">
            <v>IRQ</v>
          </cell>
        </row>
        <row r="106">
          <cell r="C106" t="str">
            <v>01.02.0209</v>
          </cell>
          <cell r="G106" t="str">
            <v>ISL</v>
          </cell>
        </row>
        <row r="107">
          <cell r="C107" t="str">
            <v>01.02.0301</v>
          </cell>
          <cell r="G107" t="str">
            <v>ISR</v>
          </cell>
        </row>
        <row r="108">
          <cell r="C108" t="str">
            <v>01.02.0302</v>
          </cell>
          <cell r="G108" t="str">
            <v>ITA</v>
          </cell>
        </row>
        <row r="109">
          <cell r="C109" t="str">
            <v>01.02.0303</v>
          </cell>
          <cell r="G109" t="str">
            <v>JAM</v>
          </cell>
        </row>
        <row r="110">
          <cell r="C110" t="str">
            <v>01.02.0304</v>
          </cell>
          <cell r="G110" t="str">
            <v>JOR</v>
          </cell>
        </row>
        <row r="111">
          <cell r="C111" t="str">
            <v>01.02.0305</v>
          </cell>
          <cell r="G111" t="str">
            <v>JPN</v>
          </cell>
        </row>
        <row r="112">
          <cell r="C112" t="str">
            <v>01.02.0306</v>
          </cell>
          <cell r="G112" t="str">
            <v>KAZ</v>
          </cell>
        </row>
        <row r="113">
          <cell r="C113" t="str">
            <v>01.02.0307</v>
          </cell>
          <cell r="G113" t="str">
            <v>KEN</v>
          </cell>
        </row>
        <row r="114">
          <cell r="C114" t="str">
            <v>01.02.0308</v>
          </cell>
          <cell r="G114" t="str">
            <v>KGZ</v>
          </cell>
        </row>
        <row r="115">
          <cell r="C115" t="str">
            <v>01.02.0309</v>
          </cell>
          <cell r="G115" t="str">
            <v>KHM</v>
          </cell>
        </row>
        <row r="116">
          <cell r="C116" t="str">
            <v>01.02.0310</v>
          </cell>
          <cell r="G116" t="str">
            <v>KIR</v>
          </cell>
        </row>
        <row r="117">
          <cell r="C117" t="str">
            <v>01.02.0311</v>
          </cell>
          <cell r="G117" t="str">
            <v>KNA</v>
          </cell>
        </row>
        <row r="118">
          <cell r="C118" t="str">
            <v>01.02.0312</v>
          </cell>
          <cell r="G118" t="str">
            <v>KOR</v>
          </cell>
        </row>
        <row r="119">
          <cell r="C119" t="str">
            <v>01.02.0313</v>
          </cell>
          <cell r="G119" t="str">
            <v>KWT</v>
          </cell>
        </row>
        <row r="120">
          <cell r="C120" t="str">
            <v>01.02.0401</v>
          </cell>
          <cell r="G120" t="str">
            <v>LAO</v>
          </cell>
        </row>
        <row r="121">
          <cell r="C121" t="str">
            <v>01.03.0101</v>
          </cell>
          <cell r="G121" t="str">
            <v>LBN</v>
          </cell>
        </row>
        <row r="122">
          <cell r="C122" t="str">
            <v>01.03.0102</v>
          </cell>
          <cell r="G122" t="str">
            <v>LBR</v>
          </cell>
        </row>
        <row r="123">
          <cell r="C123" t="str">
            <v>01.03.0201</v>
          </cell>
          <cell r="G123" t="str">
            <v>LBY</v>
          </cell>
        </row>
        <row r="124">
          <cell r="C124" t="str">
            <v>01.03.0202</v>
          </cell>
          <cell r="G124" t="str">
            <v>LCA</v>
          </cell>
        </row>
        <row r="125">
          <cell r="C125" t="str">
            <v>01.03.0301</v>
          </cell>
          <cell r="G125" t="str">
            <v>LIE</v>
          </cell>
        </row>
        <row r="126">
          <cell r="C126" t="str">
            <v>01.03.0302</v>
          </cell>
          <cell r="G126" t="str">
            <v>LKA</v>
          </cell>
        </row>
        <row r="127">
          <cell r="C127" t="str">
            <v>01.03.0303</v>
          </cell>
          <cell r="G127" t="str">
            <v>LSO</v>
          </cell>
        </row>
        <row r="128">
          <cell r="C128" t="str">
            <v>01.03.0304</v>
          </cell>
          <cell r="G128" t="str">
            <v>LTU</v>
          </cell>
        </row>
        <row r="129">
          <cell r="C129" t="str">
            <v>01.03.0305</v>
          </cell>
          <cell r="G129" t="str">
            <v>LUX</v>
          </cell>
        </row>
        <row r="130">
          <cell r="C130" t="str">
            <v>01.03.0306</v>
          </cell>
          <cell r="G130" t="str">
            <v>LVA</v>
          </cell>
        </row>
        <row r="131">
          <cell r="C131" t="str">
            <v>01.03.0307</v>
          </cell>
          <cell r="G131" t="str">
            <v>MAC</v>
          </cell>
        </row>
        <row r="132">
          <cell r="C132" t="str">
            <v>01.03.0308</v>
          </cell>
          <cell r="G132" t="str">
            <v>MAR</v>
          </cell>
        </row>
        <row r="133">
          <cell r="C133" t="str">
            <v>01.03.0309</v>
          </cell>
          <cell r="G133" t="str">
            <v>MCO</v>
          </cell>
        </row>
        <row r="134">
          <cell r="C134" t="str">
            <v>01.03.0401</v>
          </cell>
          <cell r="G134" t="str">
            <v>MDA</v>
          </cell>
        </row>
        <row r="135">
          <cell r="C135" t="str">
            <v>01.03.0402</v>
          </cell>
          <cell r="G135" t="str">
            <v>MDG</v>
          </cell>
        </row>
        <row r="136">
          <cell r="C136" t="str">
            <v>01.03.0403</v>
          </cell>
          <cell r="G136" t="str">
            <v>MDV</v>
          </cell>
        </row>
        <row r="137">
          <cell r="C137" t="str">
            <v>01.03.0502</v>
          </cell>
          <cell r="G137" t="str">
            <v>MEX</v>
          </cell>
        </row>
        <row r="138">
          <cell r="C138" t="str">
            <v>01.03.0503</v>
          </cell>
          <cell r="G138" t="str">
            <v>MHL</v>
          </cell>
        </row>
        <row r="139">
          <cell r="C139" t="str">
            <v>01.03.0504</v>
          </cell>
          <cell r="G139" t="str">
            <v>MKD</v>
          </cell>
        </row>
        <row r="140">
          <cell r="C140" t="str">
            <v>01.03.0505</v>
          </cell>
          <cell r="G140" t="str">
            <v>MLI</v>
          </cell>
        </row>
        <row r="141">
          <cell r="C141" t="str">
            <v>01.03.0506</v>
          </cell>
          <cell r="G141" t="str">
            <v>MLT</v>
          </cell>
        </row>
        <row r="142">
          <cell r="C142" t="str">
            <v>01.03.0507</v>
          </cell>
          <cell r="G142" t="str">
            <v>MMR</v>
          </cell>
        </row>
        <row r="143">
          <cell r="C143" t="str">
            <v>01.03.0508</v>
          </cell>
          <cell r="G143" t="str">
            <v>MNG</v>
          </cell>
        </row>
        <row r="144">
          <cell r="C144" t="str">
            <v>01.03.0509</v>
          </cell>
          <cell r="G144" t="str">
            <v>MNP</v>
          </cell>
        </row>
        <row r="145">
          <cell r="C145" t="str">
            <v>01.04.0101</v>
          </cell>
          <cell r="G145" t="str">
            <v>MOZ</v>
          </cell>
        </row>
        <row r="146">
          <cell r="C146" t="str">
            <v>01.04.0102</v>
          </cell>
          <cell r="G146" t="str">
            <v>MRT</v>
          </cell>
        </row>
        <row r="147">
          <cell r="C147" t="str">
            <v>01.04.0103</v>
          </cell>
          <cell r="G147" t="str">
            <v>MSR</v>
          </cell>
        </row>
        <row r="148">
          <cell r="C148" t="str">
            <v>01.04.0201</v>
          </cell>
          <cell r="G148" t="str">
            <v>MTQ</v>
          </cell>
        </row>
        <row r="149">
          <cell r="C149" t="str">
            <v>01.04.0202</v>
          </cell>
          <cell r="G149" t="str">
            <v>MUS</v>
          </cell>
        </row>
        <row r="150">
          <cell r="C150" t="str">
            <v>01.04.0203</v>
          </cell>
          <cell r="G150" t="str">
            <v>MWI</v>
          </cell>
        </row>
        <row r="151">
          <cell r="C151" t="str">
            <v>01.04.0204</v>
          </cell>
          <cell r="G151" t="str">
            <v>MYS</v>
          </cell>
        </row>
        <row r="152">
          <cell r="C152" t="str">
            <v>01.04.0205</v>
          </cell>
          <cell r="G152" t="str">
            <v>MYT</v>
          </cell>
        </row>
        <row r="153">
          <cell r="C153" t="str">
            <v>01.04.0206</v>
          </cell>
          <cell r="G153" t="str">
            <v>NAM</v>
          </cell>
        </row>
        <row r="154">
          <cell r="C154" t="str">
            <v>01.04.0207</v>
          </cell>
          <cell r="G154" t="str">
            <v>NCL</v>
          </cell>
        </row>
        <row r="155">
          <cell r="C155" t="str">
            <v>01.04.0208</v>
          </cell>
          <cell r="G155" t="str">
            <v>NER</v>
          </cell>
        </row>
        <row r="156">
          <cell r="C156" t="str">
            <v>01.04.0209</v>
          </cell>
          <cell r="G156" t="str">
            <v>NFK</v>
          </cell>
        </row>
        <row r="157">
          <cell r="C157" t="str">
            <v>01.04.0210</v>
          </cell>
          <cell r="G157" t="str">
            <v>NGA</v>
          </cell>
        </row>
        <row r="158">
          <cell r="C158" t="str">
            <v>01.04.0301</v>
          </cell>
          <cell r="G158" t="str">
            <v>NIC</v>
          </cell>
        </row>
        <row r="159">
          <cell r="C159" t="str">
            <v>01.04.0401</v>
          </cell>
          <cell r="G159" t="str">
            <v>NIU</v>
          </cell>
        </row>
        <row r="160">
          <cell r="C160" t="str">
            <v>01.04.0501</v>
          </cell>
          <cell r="G160" t="str">
            <v>NLD</v>
          </cell>
        </row>
        <row r="161">
          <cell r="C161" t="str">
            <v>01.04.0601</v>
          </cell>
          <cell r="G161" t="str">
            <v>NOR</v>
          </cell>
        </row>
        <row r="162">
          <cell r="C162" t="str">
            <v>01.05.0101</v>
          </cell>
          <cell r="G162" t="str">
            <v>NPL</v>
          </cell>
        </row>
        <row r="163">
          <cell r="C163" t="str">
            <v>01.05.0201</v>
          </cell>
          <cell r="G163" t="str">
            <v>NRU</v>
          </cell>
        </row>
        <row r="164">
          <cell r="C164" t="str">
            <v>01.05.0301</v>
          </cell>
          <cell r="G164" t="str">
            <v>NZL</v>
          </cell>
        </row>
        <row r="165">
          <cell r="C165" t="str">
            <v>01.05.0401</v>
          </cell>
          <cell r="G165" t="str">
            <v>OMN</v>
          </cell>
        </row>
        <row r="166">
          <cell r="C166" t="str">
            <v>01.05.0501</v>
          </cell>
          <cell r="G166" t="str">
            <v>PAK</v>
          </cell>
        </row>
        <row r="167">
          <cell r="C167" t="str">
            <v>01.06.0101</v>
          </cell>
          <cell r="G167" t="str">
            <v>PAN</v>
          </cell>
        </row>
        <row r="168">
          <cell r="C168" t="str">
            <v>01.06.0102</v>
          </cell>
          <cell r="G168" t="str">
            <v>PCN</v>
          </cell>
        </row>
        <row r="169">
          <cell r="C169" t="str">
            <v>01.06.0103</v>
          </cell>
          <cell r="G169" t="str">
            <v>PER</v>
          </cell>
        </row>
        <row r="170">
          <cell r="C170" t="str">
            <v>01.06.0104</v>
          </cell>
          <cell r="G170" t="str">
            <v>PHL</v>
          </cell>
        </row>
        <row r="171">
          <cell r="C171" t="str">
            <v>01.06.0105</v>
          </cell>
          <cell r="G171" t="str">
            <v>PLW</v>
          </cell>
        </row>
        <row r="172">
          <cell r="C172" t="str">
            <v>01.07.0101</v>
          </cell>
          <cell r="G172" t="str">
            <v>PNG</v>
          </cell>
        </row>
        <row r="173">
          <cell r="C173" t="str">
            <v>01.07.0102</v>
          </cell>
          <cell r="G173" t="str">
            <v>POL</v>
          </cell>
        </row>
        <row r="174">
          <cell r="C174" t="str">
            <v>01.07.0103</v>
          </cell>
          <cell r="G174" t="str">
            <v>PRI</v>
          </cell>
        </row>
        <row r="175">
          <cell r="C175" t="str">
            <v>01.07.0104</v>
          </cell>
          <cell r="G175" t="str">
            <v>PRK</v>
          </cell>
        </row>
        <row r="176">
          <cell r="C176" t="str">
            <v>01.07.0201</v>
          </cell>
          <cell r="G176" t="str">
            <v>PRT</v>
          </cell>
        </row>
        <row r="177">
          <cell r="C177" t="str">
            <v>01.07.0301</v>
          </cell>
          <cell r="G177" t="str">
            <v>PRY</v>
          </cell>
        </row>
        <row r="178">
          <cell r="C178" t="str">
            <v>01.07.0302</v>
          </cell>
          <cell r="G178" t="str">
            <v>PSE</v>
          </cell>
        </row>
        <row r="179">
          <cell r="C179" t="str">
            <v>01.07.0303</v>
          </cell>
          <cell r="G179" t="str">
            <v>PYF</v>
          </cell>
        </row>
        <row r="180">
          <cell r="C180" t="str">
            <v>01.07.0304</v>
          </cell>
          <cell r="G180" t="str">
            <v>QAT</v>
          </cell>
        </row>
        <row r="181">
          <cell r="C181" t="str">
            <v>01.07.0305</v>
          </cell>
          <cell r="G181" t="str">
            <v>REU</v>
          </cell>
        </row>
        <row r="182">
          <cell r="C182" t="str">
            <v>01.07.0306</v>
          </cell>
          <cell r="G182" t="str">
            <v>ROM</v>
          </cell>
        </row>
        <row r="183">
          <cell r="C183" t="str">
            <v>01.07.0307</v>
          </cell>
          <cell r="G183" t="str">
            <v>RUS</v>
          </cell>
        </row>
        <row r="184">
          <cell r="C184" t="str">
            <v>01.07.0308</v>
          </cell>
          <cell r="G184" t="str">
            <v>RWA</v>
          </cell>
        </row>
        <row r="185">
          <cell r="C185" t="str">
            <v>01.07.0309</v>
          </cell>
          <cell r="G185" t="str">
            <v>SAU</v>
          </cell>
        </row>
        <row r="186">
          <cell r="C186" t="str">
            <v>01.07.0310</v>
          </cell>
          <cell r="G186" t="str">
            <v>SCT</v>
          </cell>
        </row>
        <row r="187">
          <cell r="C187" t="str">
            <v>01.07.0311</v>
          </cell>
          <cell r="G187" t="str">
            <v>SDN</v>
          </cell>
        </row>
        <row r="188">
          <cell r="C188" t="str">
            <v>01.07.0312</v>
          </cell>
          <cell r="G188" t="str">
            <v>SEN</v>
          </cell>
        </row>
        <row r="189">
          <cell r="C189" t="str">
            <v>01.07.0401</v>
          </cell>
          <cell r="G189" t="str">
            <v>SGP</v>
          </cell>
        </row>
        <row r="190">
          <cell r="C190" t="str">
            <v>01.07.0402</v>
          </cell>
          <cell r="G190" t="str">
            <v>SGS</v>
          </cell>
        </row>
        <row r="191">
          <cell r="C191" t="str">
            <v>01.07.0403</v>
          </cell>
          <cell r="G191" t="str">
            <v>SHN</v>
          </cell>
        </row>
        <row r="192">
          <cell r="C192" t="str">
            <v>01.07.0404</v>
          </cell>
          <cell r="G192" t="str">
            <v>SJM</v>
          </cell>
        </row>
        <row r="193">
          <cell r="C193" t="str">
            <v>01.07.0405</v>
          </cell>
          <cell r="G193" t="str">
            <v>SLB</v>
          </cell>
        </row>
        <row r="194">
          <cell r="C194" t="str">
            <v>01.07.0406</v>
          </cell>
          <cell r="G194" t="str">
            <v>SLE</v>
          </cell>
        </row>
        <row r="195">
          <cell r="C195" t="str">
            <v>01.07.0407</v>
          </cell>
          <cell r="G195" t="str">
            <v>SLV</v>
          </cell>
        </row>
        <row r="196">
          <cell r="C196" t="str">
            <v>01.07.0501</v>
          </cell>
          <cell r="G196" t="str">
            <v>SMR</v>
          </cell>
        </row>
        <row r="197">
          <cell r="C197" t="str">
            <v>01.07.0601</v>
          </cell>
          <cell r="G197" t="str">
            <v>SOM</v>
          </cell>
        </row>
        <row r="198">
          <cell r="C198" t="str">
            <v>01.07.0602</v>
          </cell>
          <cell r="G198" t="str">
            <v>SPM</v>
          </cell>
        </row>
        <row r="199">
          <cell r="C199" t="str">
            <v>01.07.0603</v>
          </cell>
          <cell r="G199" t="str">
            <v>STP</v>
          </cell>
        </row>
        <row r="200">
          <cell r="C200" t="str">
            <v>01.07.0604</v>
          </cell>
          <cell r="G200" t="str">
            <v>SUR</v>
          </cell>
        </row>
        <row r="201">
          <cell r="C201" t="str">
            <v>01.07.0605</v>
          </cell>
          <cell r="G201" t="str">
            <v>SVK</v>
          </cell>
        </row>
        <row r="202">
          <cell r="C202" t="str">
            <v>01.07.0701</v>
          </cell>
          <cell r="G202" t="str">
            <v>SVN</v>
          </cell>
        </row>
        <row r="203">
          <cell r="C203" t="str">
            <v>01.07.0801</v>
          </cell>
          <cell r="G203" t="str">
            <v>SWE</v>
          </cell>
        </row>
        <row r="204">
          <cell r="C204" t="str">
            <v>02.01.0101</v>
          </cell>
          <cell r="G204" t="str">
            <v>SWZ</v>
          </cell>
        </row>
        <row r="205">
          <cell r="C205" t="str">
            <v>02.01.0201</v>
          </cell>
          <cell r="G205" t="str">
            <v>SYC</v>
          </cell>
        </row>
        <row r="206">
          <cell r="C206" t="str">
            <v>02.01.0301</v>
          </cell>
          <cell r="G206" t="str">
            <v>SYR</v>
          </cell>
        </row>
        <row r="207">
          <cell r="C207" t="str">
            <v>02.01.0401</v>
          </cell>
          <cell r="G207" t="str">
            <v>TCA</v>
          </cell>
        </row>
        <row r="208">
          <cell r="C208" t="str">
            <v>02.01.0501</v>
          </cell>
          <cell r="G208" t="str">
            <v>TCD</v>
          </cell>
        </row>
        <row r="209">
          <cell r="C209" t="str">
            <v>02.01.0601</v>
          </cell>
          <cell r="G209" t="str">
            <v>TGO</v>
          </cell>
        </row>
        <row r="210">
          <cell r="C210" t="str">
            <v>02.01.0602</v>
          </cell>
          <cell r="G210" t="str">
            <v>THA</v>
          </cell>
        </row>
        <row r="211">
          <cell r="C211" t="str">
            <v>02.01.0701</v>
          </cell>
          <cell r="G211" t="str">
            <v>TJK</v>
          </cell>
        </row>
        <row r="212">
          <cell r="C212" t="str">
            <v>02.01.0801</v>
          </cell>
          <cell r="G212" t="str">
            <v>TKL</v>
          </cell>
        </row>
        <row r="213">
          <cell r="C213" t="str">
            <v>02.01.0901</v>
          </cell>
          <cell r="G213" t="str">
            <v>TKM</v>
          </cell>
        </row>
        <row r="214">
          <cell r="C214" t="str">
            <v>02.01.1001</v>
          </cell>
          <cell r="G214" t="str">
            <v>TMP</v>
          </cell>
        </row>
        <row r="215">
          <cell r="C215" t="str">
            <v>02.01.1101</v>
          </cell>
          <cell r="G215" t="str">
            <v>TON</v>
          </cell>
        </row>
        <row r="216">
          <cell r="C216" t="str">
            <v>02.01.1201</v>
          </cell>
          <cell r="G216" t="str">
            <v>TTO</v>
          </cell>
        </row>
        <row r="217">
          <cell r="C217" t="str">
            <v>02.01.1301</v>
          </cell>
          <cell r="G217" t="str">
            <v>TUN</v>
          </cell>
        </row>
        <row r="218">
          <cell r="C218" t="str">
            <v>02.01.1401</v>
          </cell>
          <cell r="G218" t="str">
            <v>TUR</v>
          </cell>
        </row>
        <row r="219">
          <cell r="C219" t="str">
            <v>02.01.1501</v>
          </cell>
          <cell r="G219" t="str">
            <v>TUV</v>
          </cell>
        </row>
        <row r="220">
          <cell r="C220" t="str">
            <v>02.01.1601</v>
          </cell>
          <cell r="G220" t="str">
            <v>TWN</v>
          </cell>
        </row>
        <row r="221">
          <cell r="C221" t="str">
            <v>02.01.1701</v>
          </cell>
          <cell r="G221" t="str">
            <v>TZA</v>
          </cell>
        </row>
        <row r="222">
          <cell r="C222" t="str">
            <v>02.01.1901</v>
          </cell>
          <cell r="G222" t="str">
            <v>UGA</v>
          </cell>
        </row>
        <row r="223">
          <cell r="C223" t="str">
            <v>02.01.2001</v>
          </cell>
          <cell r="G223" t="str">
            <v>UKR</v>
          </cell>
        </row>
        <row r="224">
          <cell r="C224" t="str">
            <v>02.01.2101</v>
          </cell>
          <cell r="G224" t="str">
            <v>UMI</v>
          </cell>
        </row>
        <row r="225">
          <cell r="C225" t="str">
            <v>02.02.0101</v>
          </cell>
          <cell r="G225" t="str">
            <v>URY</v>
          </cell>
        </row>
        <row r="226">
          <cell r="C226" t="str">
            <v>02.02.0102</v>
          </cell>
          <cell r="G226" t="str">
            <v>USA</v>
          </cell>
        </row>
        <row r="227">
          <cell r="C227" t="str">
            <v>02.02.0103</v>
          </cell>
          <cell r="G227" t="str">
            <v>UZB</v>
          </cell>
        </row>
        <row r="228">
          <cell r="C228" t="str">
            <v>02.02.0104</v>
          </cell>
          <cell r="G228" t="str">
            <v>VAT</v>
          </cell>
        </row>
        <row r="229">
          <cell r="C229" t="str">
            <v>02.02.0105</v>
          </cell>
          <cell r="G229" t="str">
            <v>VCT</v>
          </cell>
        </row>
        <row r="230">
          <cell r="C230" t="str">
            <v>02.02.0106</v>
          </cell>
          <cell r="G230" t="str">
            <v>VEN</v>
          </cell>
        </row>
        <row r="231">
          <cell r="C231" t="str">
            <v>02.02.0107</v>
          </cell>
          <cell r="G231" t="str">
            <v>VGB</v>
          </cell>
        </row>
        <row r="232">
          <cell r="C232" t="str">
            <v>02.02.0108</v>
          </cell>
          <cell r="G232" t="str">
            <v>VIR</v>
          </cell>
        </row>
        <row r="233">
          <cell r="C233" t="str">
            <v>02.02.0109</v>
          </cell>
          <cell r="G233" t="str">
            <v>VNM</v>
          </cell>
        </row>
        <row r="234">
          <cell r="C234" t="str">
            <v>02.02.0201</v>
          </cell>
          <cell r="G234" t="str">
            <v>VUT</v>
          </cell>
        </row>
        <row r="235">
          <cell r="C235" t="str">
            <v>02.02.0202</v>
          </cell>
          <cell r="G235" t="str">
            <v>WLF</v>
          </cell>
        </row>
        <row r="236">
          <cell r="C236" t="str">
            <v>02.02.0203</v>
          </cell>
          <cell r="G236" t="str">
            <v>WSM</v>
          </cell>
        </row>
        <row r="237">
          <cell r="C237" t="str">
            <v>02.02.0204</v>
          </cell>
          <cell r="G237" t="str">
            <v>YEM</v>
          </cell>
        </row>
        <row r="238">
          <cell r="C238" t="str">
            <v>02.02.0205</v>
          </cell>
          <cell r="G238" t="str">
            <v>YUG</v>
          </cell>
        </row>
        <row r="239">
          <cell r="C239" t="str">
            <v>02.02.0206</v>
          </cell>
          <cell r="G239" t="str">
            <v>ZAF</v>
          </cell>
        </row>
        <row r="240">
          <cell r="C240" t="str">
            <v>02.02.0207</v>
          </cell>
          <cell r="G240" t="str">
            <v>ZMB</v>
          </cell>
        </row>
        <row r="241">
          <cell r="C241" t="str">
            <v>02.02.0208</v>
          </cell>
          <cell r="G241" t="str">
            <v>ZWE</v>
          </cell>
        </row>
        <row r="242">
          <cell r="C242" t="str">
            <v>02.02.0209</v>
          </cell>
        </row>
        <row r="243">
          <cell r="C243" t="str">
            <v>02.02.0210</v>
          </cell>
        </row>
        <row r="244">
          <cell r="C244" t="str">
            <v>02.02.0211</v>
          </cell>
        </row>
        <row r="245">
          <cell r="C245" t="str">
            <v>02.02.0212</v>
          </cell>
        </row>
        <row r="246">
          <cell r="C246" t="str">
            <v>02.02.0213</v>
          </cell>
        </row>
        <row r="247">
          <cell r="C247" t="str">
            <v>02.02.0301</v>
          </cell>
        </row>
        <row r="248">
          <cell r="C248" t="str">
            <v>02.02.0302</v>
          </cell>
        </row>
        <row r="249">
          <cell r="C249" t="str">
            <v>02.02.0303</v>
          </cell>
        </row>
        <row r="250">
          <cell r="C250" t="str">
            <v>02.02.0304</v>
          </cell>
        </row>
        <row r="251">
          <cell r="C251" t="str">
            <v>02.02.0401</v>
          </cell>
        </row>
        <row r="252">
          <cell r="C252" t="str">
            <v>02.02.0501</v>
          </cell>
        </row>
        <row r="253">
          <cell r="C253" t="str">
            <v>02.02.0601</v>
          </cell>
        </row>
        <row r="254">
          <cell r="C254" t="str">
            <v>02.02.0602</v>
          </cell>
        </row>
        <row r="255">
          <cell r="C255" t="str">
            <v>02.02.0603</v>
          </cell>
        </row>
        <row r="256">
          <cell r="C256" t="str">
            <v>02.02.0604</v>
          </cell>
        </row>
        <row r="257">
          <cell r="C257" t="str">
            <v>02.02.0701</v>
          </cell>
        </row>
        <row r="258">
          <cell r="C258" t="str">
            <v>02.02.0702</v>
          </cell>
        </row>
        <row r="259">
          <cell r="C259" t="str">
            <v>02.02.0703</v>
          </cell>
        </row>
        <row r="260">
          <cell r="C260" t="str">
            <v>02.02.0704</v>
          </cell>
        </row>
        <row r="261">
          <cell r="C261" t="str">
            <v>02.02.0705</v>
          </cell>
        </row>
        <row r="262">
          <cell r="C262" t="str">
            <v>02.02.0706</v>
          </cell>
        </row>
        <row r="263">
          <cell r="C263" t="str">
            <v>02.02.0707</v>
          </cell>
        </row>
        <row r="264">
          <cell r="C264" t="str">
            <v>02.02.0801</v>
          </cell>
        </row>
        <row r="265">
          <cell r="C265" t="str">
            <v>02.02.0802</v>
          </cell>
        </row>
        <row r="266">
          <cell r="C266" t="str">
            <v>02.02.0803</v>
          </cell>
        </row>
        <row r="267">
          <cell r="C267" t="str">
            <v>02.02.0804</v>
          </cell>
        </row>
        <row r="268">
          <cell r="C268" t="str">
            <v>02.02.0805</v>
          </cell>
        </row>
        <row r="269">
          <cell r="C269" t="str">
            <v>02.02.0806</v>
          </cell>
        </row>
        <row r="270">
          <cell r="C270" t="str">
            <v>02.02.0807</v>
          </cell>
        </row>
        <row r="271">
          <cell r="C271" t="str">
            <v>02.02.0808</v>
          </cell>
        </row>
        <row r="272">
          <cell r="C272" t="str">
            <v>02.02.0809</v>
          </cell>
        </row>
        <row r="273">
          <cell r="C273" t="str">
            <v>02.02.0810</v>
          </cell>
        </row>
        <row r="274">
          <cell r="C274" t="str">
            <v>02.02.0811</v>
          </cell>
        </row>
        <row r="275">
          <cell r="C275" t="str">
            <v>02.02.0901</v>
          </cell>
        </row>
        <row r="276">
          <cell r="C276" t="str">
            <v>02.02.0902</v>
          </cell>
        </row>
        <row r="277">
          <cell r="C277" t="str">
            <v>02.03.0101</v>
          </cell>
        </row>
        <row r="278">
          <cell r="C278" t="str">
            <v>02.03.0102</v>
          </cell>
        </row>
        <row r="279">
          <cell r="C279" t="str">
            <v>02.03.0103</v>
          </cell>
        </row>
        <row r="280">
          <cell r="C280" t="str">
            <v>02.03.0104</v>
          </cell>
        </row>
        <row r="281">
          <cell r="C281" t="str">
            <v>02.03.0105</v>
          </cell>
        </row>
        <row r="282">
          <cell r="C282" t="str">
            <v>02.03.0106</v>
          </cell>
        </row>
        <row r="283">
          <cell r="C283" t="str">
            <v>02.03.0201</v>
          </cell>
        </row>
        <row r="284">
          <cell r="C284" t="str">
            <v>02.03.0202</v>
          </cell>
        </row>
        <row r="285">
          <cell r="C285" t="str">
            <v>02.03.0203</v>
          </cell>
        </row>
        <row r="286">
          <cell r="C286" t="str">
            <v>02.03.0204</v>
          </cell>
        </row>
        <row r="287">
          <cell r="C287" t="str">
            <v>02.03.0205</v>
          </cell>
        </row>
        <row r="288">
          <cell r="C288" t="str">
            <v>02.03.0206</v>
          </cell>
        </row>
        <row r="289">
          <cell r="C289" t="str">
            <v>02.03.0207</v>
          </cell>
        </row>
        <row r="290">
          <cell r="C290" t="str">
            <v>02.03.0301</v>
          </cell>
        </row>
        <row r="291">
          <cell r="C291" t="str">
            <v>02.04.0101</v>
          </cell>
        </row>
        <row r="292">
          <cell r="C292" t="str">
            <v>02.04.0203</v>
          </cell>
        </row>
        <row r="293">
          <cell r="C293" t="str">
            <v>02.04.0301</v>
          </cell>
        </row>
        <row r="294">
          <cell r="C294" t="str">
            <v>02.04.0302</v>
          </cell>
        </row>
        <row r="295">
          <cell r="C295" t="str">
            <v>02.04.0303</v>
          </cell>
        </row>
        <row r="296">
          <cell r="C296" t="str">
            <v>02.04.0401</v>
          </cell>
        </row>
        <row r="297">
          <cell r="C297" t="str">
            <v>02.04.0601</v>
          </cell>
        </row>
        <row r="298">
          <cell r="C298" t="str">
            <v>02.04.0602</v>
          </cell>
        </row>
        <row r="299">
          <cell r="C299" t="str">
            <v>02.04.0603</v>
          </cell>
        </row>
        <row r="300">
          <cell r="C300" t="str">
            <v>02.05.0102</v>
          </cell>
        </row>
        <row r="301">
          <cell r="C301" t="str">
            <v>02.05.0103</v>
          </cell>
        </row>
        <row r="302">
          <cell r="C302" t="str">
            <v>02.05.0104</v>
          </cell>
        </row>
        <row r="303">
          <cell r="C303" t="str">
            <v>02.05.0105</v>
          </cell>
        </row>
        <row r="304">
          <cell r="C304" t="str">
            <v>02.05.0106</v>
          </cell>
        </row>
        <row r="305">
          <cell r="C305" t="str">
            <v>02.05.0107</v>
          </cell>
        </row>
        <row r="306">
          <cell r="C306" t="str">
            <v>02.05.0201</v>
          </cell>
        </row>
        <row r="307">
          <cell r="C307" t="str">
            <v>02.05.0301</v>
          </cell>
        </row>
        <row r="308">
          <cell r="C308" t="str">
            <v>02.05.0302</v>
          </cell>
        </row>
        <row r="309">
          <cell r="C309" t="str">
            <v>02.05.0303</v>
          </cell>
        </row>
        <row r="310">
          <cell r="C310" t="str">
            <v>02.05.0304</v>
          </cell>
        </row>
        <row r="311">
          <cell r="C311" t="str">
            <v>02.05.0401</v>
          </cell>
        </row>
        <row r="312">
          <cell r="C312" t="str">
            <v>02.05.0402</v>
          </cell>
        </row>
        <row r="313">
          <cell r="C313" t="str">
            <v>02.05.0403</v>
          </cell>
        </row>
        <row r="314">
          <cell r="C314" t="str">
            <v>02.05.0404</v>
          </cell>
        </row>
        <row r="315">
          <cell r="C315" t="str">
            <v>02.05.0501</v>
          </cell>
        </row>
        <row r="316">
          <cell r="C316" t="str">
            <v>02.05.0502</v>
          </cell>
        </row>
        <row r="317">
          <cell r="C317" t="str">
            <v>02.05.0503</v>
          </cell>
        </row>
        <row r="318">
          <cell r="C318" t="str">
            <v>02.05.0504</v>
          </cell>
        </row>
        <row r="319">
          <cell r="C319" t="str">
            <v>02.05.0505</v>
          </cell>
        </row>
        <row r="320">
          <cell r="C320" t="str">
            <v>02.05.0506</v>
          </cell>
        </row>
        <row r="321">
          <cell r="C321" t="str">
            <v>02.05.0507</v>
          </cell>
        </row>
        <row r="322">
          <cell r="C322" t="str">
            <v>02.05.0601</v>
          </cell>
        </row>
        <row r="323">
          <cell r="C323" t="str">
            <v>02.05.0701</v>
          </cell>
        </row>
        <row r="324">
          <cell r="C324" t="str">
            <v>03.01.0101</v>
          </cell>
        </row>
        <row r="325">
          <cell r="C325" t="str">
            <v>03.01.0102</v>
          </cell>
        </row>
        <row r="326">
          <cell r="C326" t="str">
            <v>03.01.0103</v>
          </cell>
        </row>
        <row r="327">
          <cell r="C327" t="str">
            <v>03.01.0104</v>
          </cell>
        </row>
        <row r="328">
          <cell r="C328" t="str">
            <v>03.01.0105</v>
          </cell>
        </row>
        <row r="329">
          <cell r="C329" t="str">
            <v>03.01.0106</v>
          </cell>
        </row>
        <row r="330">
          <cell r="C330" t="str">
            <v>03.01.0107</v>
          </cell>
        </row>
        <row r="331">
          <cell r="C331" t="str">
            <v>03.01.0108</v>
          </cell>
        </row>
        <row r="332">
          <cell r="C332" t="str">
            <v>03.01.0109</v>
          </cell>
        </row>
        <row r="333">
          <cell r="C333" t="str">
            <v>03.01.0110</v>
          </cell>
        </row>
        <row r="334">
          <cell r="C334" t="str">
            <v>03.01.0111</v>
          </cell>
        </row>
        <row r="335">
          <cell r="C335" t="str">
            <v>03.01.0112</v>
          </cell>
        </row>
        <row r="336">
          <cell r="C336" t="str">
            <v>03.01.0113</v>
          </cell>
        </row>
        <row r="337">
          <cell r="C337" t="str">
            <v>03.01.0114</v>
          </cell>
        </row>
        <row r="338">
          <cell r="C338" t="str">
            <v>03.01.0115</v>
          </cell>
        </row>
        <row r="339">
          <cell r="C339" t="str">
            <v>03.01.0116</v>
          </cell>
        </row>
        <row r="340">
          <cell r="C340" t="str">
            <v>03.01.0201</v>
          </cell>
        </row>
        <row r="341">
          <cell r="C341" t="str">
            <v>03.01.0202</v>
          </cell>
        </row>
        <row r="342">
          <cell r="C342" t="str">
            <v>03.01.0203</v>
          </cell>
        </row>
        <row r="343">
          <cell r="C343" t="str">
            <v>03.01.0204</v>
          </cell>
        </row>
        <row r="344">
          <cell r="C344" t="str">
            <v>03.01.0205</v>
          </cell>
        </row>
        <row r="345">
          <cell r="C345" t="str">
            <v>03.01.0206</v>
          </cell>
        </row>
        <row r="346">
          <cell r="C346" t="str">
            <v>03.01.0301</v>
          </cell>
        </row>
        <row r="347">
          <cell r="C347" t="str">
            <v>03.01.0302</v>
          </cell>
        </row>
        <row r="348">
          <cell r="C348" t="str">
            <v>03.01.0303</v>
          </cell>
        </row>
        <row r="349">
          <cell r="C349" t="str">
            <v>03.01.0401</v>
          </cell>
        </row>
        <row r="350">
          <cell r="C350" t="str">
            <v>03.01.0402</v>
          </cell>
        </row>
        <row r="351">
          <cell r="C351" t="str">
            <v>03.01.0403</v>
          </cell>
        </row>
        <row r="352">
          <cell r="C352" t="str">
            <v>03.01.0404</v>
          </cell>
        </row>
        <row r="353">
          <cell r="C353" t="str">
            <v>03.01.0405</v>
          </cell>
        </row>
        <row r="354">
          <cell r="C354" t="str">
            <v>03.01.0601</v>
          </cell>
        </row>
        <row r="355">
          <cell r="C355" t="str">
            <v>03.02.0101</v>
          </cell>
        </row>
        <row r="356">
          <cell r="C356" t="str">
            <v>03.02.0201</v>
          </cell>
        </row>
        <row r="357">
          <cell r="C357" t="str">
            <v>03.02.0301</v>
          </cell>
        </row>
        <row r="358">
          <cell r="C358" t="str">
            <v>03.02.0501</v>
          </cell>
        </row>
        <row r="359">
          <cell r="C359" t="str">
            <v>03.03.0101</v>
          </cell>
        </row>
        <row r="360">
          <cell r="C360" t="str">
            <v>03.04.0101</v>
          </cell>
        </row>
        <row r="361">
          <cell r="C361" t="str">
            <v>03.04.0201</v>
          </cell>
        </row>
        <row r="362">
          <cell r="C362" t="str">
            <v>03.04.0401</v>
          </cell>
        </row>
        <row r="363">
          <cell r="C363" t="str">
            <v>03.04.0501</v>
          </cell>
        </row>
        <row r="364">
          <cell r="C364" t="str">
            <v>03.04.0601</v>
          </cell>
        </row>
        <row r="365">
          <cell r="C365" t="str">
            <v>03.05.0101</v>
          </cell>
        </row>
        <row r="366">
          <cell r="C366" t="str">
            <v>03.05.0201</v>
          </cell>
        </row>
        <row r="367">
          <cell r="C367" t="str">
            <v>03.05.0301</v>
          </cell>
        </row>
        <row r="368">
          <cell r="C368" t="str">
            <v>03.06.0101</v>
          </cell>
        </row>
        <row r="369">
          <cell r="C369" t="str">
            <v>03.06.0201</v>
          </cell>
        </row>
        <row r="370">
          <cell r="C370" t="str">
            <v>03.06.0301</v>
          </cell>
        </row>
        <row r="371">
          <cell r="C371" t="str">
            <v>03.06.0401</v>
          </cell>
        </row>
        <row r="372">
          <cell r="C372" t="str">
            <v>03.06.0501</v>
          </cell>
        </row>
        <row r="373">
          <cell r="C373" t="str">
            <v>03.06.0601</v>
          </cell>
        </row>
        <row r="374">
          <cell r="C374" t="str">
            <v>03.06.0701</v>
          </cell>
        </row>
        <row r="375">
          <cell r="C375" t="str">
            <v>03.07.0101</v>
          </cell>
        </row>
        <row r="376">
          <cell r="C376" t="str">
            <v>03.07.0102</v>
          </cell>
        </row>
        <row r="377">
          <cell r="C377" t="str">
            <v>03.07.0103</v>
          </cell>
        </row>
        <row r="378">
          <cell r="C378" t="str">
            <v>03.07.0104</v>
          </cell>
        </row>
        <row r="379">
          <cell r="C379" t="str">
            <v>03.07.0105</v>
          </cell>
        </row>
        <row r="380">
          <cell r="C380" t="str">
            <v>03.07.0106</v>
          </cell>
        </row>
        <row r="381">
          <cell r="C381" t="str">
            <v>03.07.0107</v>
          </cell>
        </row>
        <row r="382">
          <cell r="C382" t="str">
            <v>03.07.0201</v>
          </cell>
        </row>
        <row r="383">
          <cell r="C383" t="str">
            <v>03.07.0202</v>
          </cell>
        </row>
        <row r="384">
          <cell r="C384" t="str">
            <v>03.07.0203</v>
          </cell>
        </row>
        <row r="385">
          <cell r="C385" t="str">
            <v>03.07.0204</v>
          </cell>
        </row>
        <row r="386">
          <cell r="C386" t="str">
            <v>03.07.0206</v>
          </cell>
        </row>
        <row r="387">
          <cell r="C387" t="str">
            <v>03.07.0210</v>
          </cell>
        </row>
        <row r="388">
          <cell r="C388" t="str">
            <v>03.07.0301</v>
          </cell>
        </row>
        <row r="389">
          <cell r="C389" t="str">
            <v>03.07.0302</v>
          </cell>
        </row>
        <row r="390">
          <cell r="C390" t="str">
            <v>03.07.0303</v>
          </cell>
        </row>
        <row r="391">
          <cell r="C391" t="str">
            <v>03.07.0306</v>
          </cell>
        </row>
        <row r="392">
          <cell r="C392" t="str">
            <v>03.07.0307</v>
          </cell>
        </row>
        <row r="393">
          <cell r="C393" t="str">
            <v>03.07.0401</v>
          </cell>
        </row>
        <row r="394">
          <cell r="C394" t="str">
            <v>03.07.0501</v>
          </cell>
        </row>
        <row r="395">
          <cell r="C395" t="str">
            <v>03.07.0601</v>
          </cell>
        </row>
        <row r="396">
          <cell r="C396" t="str">
            <v>03.90.0101</v>
          </cell>
        </row>
        <row r="397">
          <cell r="C397" t="str">
            <v>03.90.0102</v>
          </cell>
        </row>
        <row r="398">
          <cell r="C398" t="str">
            <v>03.90.0103</v>
          </cell>
        </row>
        <row r="399">
          <cell r="C399" t="str">
            <v>03.90.0201</v>
          </cell>
        </row>
        <row r="400">
          <cell r="C400" t="str">
            <v>04.01.0101</v>
          </cell>
        </row>
        <row r="401">
          <cell r="C401" t="str">
            <v>04.01.0102</v>
          </cell>
        </row>
        <row r="402">
          <cell r="C402" t="str">
            <v>04.01.0103</v>
          </cell>
        </row>
        <row r="403">
          <cell r="C403" t="str">
            <v>04.01.0104</v>
          </cell>
        </row>
        <row r="404">
          <cell r="C404" t="str">
            <v>04.01.0105</v>
          </cell>
        </row>
        <row r="405">
          <cell r="C405" t="str">
            <v>04.01.0106</v>
          </cell>
        </row>
        <row r="406">
          <cell r="C406" t="str">
            <v>04.01.0201</v>
          </cell>
        </row>
        <row r="407">
          <cell r="C407" t="str">
            <v>04.01.0202</v>
          </cell>
        </row>
        <row r="408">
          <cell r="C408" t="str">
            <v>04.01.0301</v>
          </cell>
        </row>
        <row r="409">
          <cell r="C409" t="str">
            <v>04.01.0302</v>
          </cell>
        </row>
        <row r="410">
          <cell r="C410" t="str">
            <v>04.01.0303</v>
          </cell>
        </row>
        <row r="411">
          <cell r="C411" t="str">
            <v>04.01.0304</v>
          </cell>
        </row>
        <row r="412">
          <cell r="C412" t="str">
            <v>04.01.0305</v>
          </cell>
        </row>
        <row r="413">
          <cell r="C413" t="str">
            <v>04.01.0401</v>
          </cell>
        </row>
        <row r="414">
          <cell r="C414" t="str">
            <v>04.01.0402</v>
          </cell>
        </row>
        <row r="415">
          <cell r="C415" t="str">
            <v>04.01.0403</v>
          </cell>
        </row>
        <row r="416">
          <cell r="C416" t="str">
            <v>04.01.0501</v>
          </cell>
        </row>
        <row r="417">
          <cell r="C417" t="str">
            <v>04.01.0601</v>
          </cell>
        </row>
        <row r="418">
          <cell r="C418" t="str">
            <v>04.02.0101</v>
          </cell>
        </row>
        <row r="419">
          <cell r="C419" t="str">
            <v>04.02.0102</v>
          </cell>
        </row>
        <row r="420">
          <cell r="C420" t="str">
            <v>04.02.0103</v>
          </cell>
        </row>
        <row r="421">
          <cell r="C421" t="str">
            <v>04.02.0104</v>
          </cell>
        </row>
        <row r="422">
          <cell r="C422" t="str">
            <v>04.02.0105</v>
          </cell>
        </row>
        <row r="423">
          <cell r="C423" t="str">
            <v>04.02.0106</v>
          </cell>
        </row>
        <row r="424">
          <cell r="C424" t="str">
            <v>04.02.0107</v>
          </cell>
        </row>
        <row r="425">
          <cell r="C425" t="str">
            <v>04.02.0108</v>
          </cell>
        </row>
        <row r="426">
          <cell r="C426" t="str">
            <v>04.02.0109</v>
          </cell>
        </row>
        <row r="427">
          <cell r="C427" t="str">
            <v>04.02.0201</v>
          </cell>
        </row>
        <row r="428">
          <cell r="C428" t="str">
            <v>04.02.0202</v>
          </cell>
        </row>
        <row r="429">
          <cell r="C429" t="str">
            <v>04.02.0203</v>
          </cell>
        </row>
        <row r="430">
          <cell r="C430" t="str">
            <v>04.02.0204</v>
          </cell>
        </row>
        <row r="431">
          <cell r="C431" t="str">
            <v>04.02.0205</v>
          </cell>
        </row>
        <row r="432">
          <cell r="C432" t="str">
            <v>04.02.0206</v>
          </cell>
        </row>
        <row r="433">
          <cell r="C433" t="str">
            <v>04.02.0207</v>
          </cell>
        </row>
        <row r="434">
          <cell r="C434" t="str">
            <v>04.02.0208</v>
          </cell>
        </row>
        <row r="435">
          <cell r="C435" t="str">
            <v>04.02.0209</v>
          </cell>
        </row>
        <row r="436">
          <cell r="C436" t="str">
            <v>04.02.0301</v>
          </cell>
        </row>
        <row r="437">
          <cell r="C437" t="str">
            <v>04.02.0302</v>
          </cell>
        </row>
        <row r="438">
          <cell r="C438" t="str">
            <v>04.02.0303</v>
          </cell>
        </row>
        <row r="439">
          <cell r="C439" t="str">
            <v>04.02.0304</v>
          </cell>
        </row>
        <row r="440">
          <cell r="C440" t="str">
            <v>04.02.0305</v>
          </cell>
        </row>
        <row r="441">
          <cell r="C441" t="str">
            <v>04.02.0306</v>
          </cell>
        </row>
        <row r="442">
          <cell r="C442" t="str">
            <v>04.02.0307</v>
          </cell>
        </row>
        <row r="443">
          <cell r="C443" t="str">
            <v>04.02.0308</v>
          </cell>
        </row>
        <row r="444">
          <cell r="C444" t="str">
            <v>04.02.0401</v>
          </cell>
        </row>
        <row r="445">
          <cell r="C445" t="str">
            <v>04.02.0502</v>
          </cell>
        </row>
        <row r="446">
          <cell r="C446" t="str">
            <v>04.02.0503</v>
          </cell>
        </row>
        <row r="447">
          <cell r="C447" t="str">
            <v>04.02.0504</v>
          </cell>
        </row>
        <row r="448">
          <cell r="C448" t="str">
            <v>04.02.0601</v>
          </cell>
        </row>
        <row r="449">
          <cell r="C449" t="str">
            <v>04.02.0701</v>
          </cell>
        </row>
        <row r="450">
          <cell r="C450" t="str">
            <v>04.03.0101</v>
          </cell>
        </row>
        <row r="451">
          <cell r="C451" t="str">
            <v>04.03.0201</v>
          </cell>
        </row>
        <row r="452">
          <cell r="C452" t="str">
            <v>04.03.0301</v>
          </cell>
        </row>
        <row r="453">
          <cell r="C453" t="str">
            <v>04.04.0101</v>
          </cell>
        </row>
        <row r="454">
          <cell r="C454" t="str">
            <v>04.04.0102</v>
          </cell>
        </row>
        <row r="455">
          <cell r="C455" t="str">
            <v>04.04.0103</v>
          </cell>
        </row>
        <row r="456">
          <cell r="C456" t="str">
            <v>04.04.0104</v>
          </cell>
        </row>
        <row r="457">
          <cell r="C457" t="str">
            <v>04.04.0105</v>
          </cell>
        </row>
        <row r="458">
          <cell r="C458" t="str">
            <v>04.04.0106</v>
          </cell>
        </row>
        <row r="459">
          <cell r="C459" t="str">
            <v>04.04.0107</v>
          </cell>
        </row>
        <row r="460">
          <cell r="C460" t="str">
            <v>04.04.0108</v>
          </cell>
        </row>
        <row r="461">
          <cell r="C461" t="str">
            <v>04.04.0109</v>
          </cell>
        </row>
        <row r="462">
          <cell r="C462" t="str">
            <v>04.04.0110</v>
          </cell>
        </row>
        <row r="463">
          <cell r="C463" t="str">
            <v>04.04.0111</v>
          </cell>
        </row>
        <row r="464">
          <cell r="C464" t="str">
            <v>04.04.0112</v>
          </cell>
        </row>
        <row r="465">
          <cell r="C465" t="str">
            <v>04.04.0113</v>
          </cell>
        </row>
        <row r="466">
          <cell r="C466" t="str">
            <v>04.04.0114</v>
          </cell>
        </row>
        <row r="467">
          <cell r="C467" t="str">
            <v>04.04.0115</v>
          </cell>
        </row>
        <row r="468">
          <cell r="C468" t="str">
            <v>04.04.0116</v>
          </cell>
        </row>
        <row r="469">
          <cell r="C469" t="str">
            <v>04.04.0117</v>
          </cell>
        </row>
        <row r="470">
          <cell r="C470" t="str">
            <v>04.04.0118</v>
          </cell>
        </row>
        <row r="471">
          <cell r="C471" t="str">
            <v>04.04.0119</v>
          </cell>
        </row>
        <row r="472">
          <cell r="C472" t="str">
            <v>04.04.0201</v>
          </cell>
        </row>
        <row r="473">
          <cell r="C473" t="str">
            <v>04.04.0202</v>
          </cell>
        </row>
        <row r="474">
          <cell r="C474" t="str">
            <v>04.04.0203</v>
          </cell>
        </row>
        <row r="475">
          <cell r="C475" t="str">
            <v>04.04.0204</v>
          </cell>
        </row>
        <row r="476">
          <cell r="C476" t="str">
            <v>04.04.0205</v>
          </cell>
        </row>
        <row r="477">
          <cell r="C477" t="str">
            <v>04.04.0206</v>
          </cell>
        </row>
        <row r="478">
          <cell r="C478" t="str">
            <v>04.04.0207</v>
          </cell>
        </row>
        <row r="479">
          <cell r="C479" t="str">
            <v>04.04.0208</v>
          </cell>
        </row>
        <row r="480">
          <cell r="C480" t="str">
            <v>04.04.0209</v>
          </cell>
        </row>
        <row r="481">
          <cell r="C481" t="str">
            <v>04.04.0210</v>
          </cell>
        </row>
        <row r="482">
          <cell r="C482" t="str">
            <v>04.04.0211</v>
          </cell>
        </row>
        <row r="483">
          <cell r="C483" t="str">
            <v>04.04.0212</v>
          </cell>
        </row>
        <row r="484">
          <cell r="C484" t="str">
            <v>04.04.0213</v>
          </cell>
        </row>
        <row r="485">
          <cell r="C485" t="str">
            <v>04.04.0214</v>
          </cell>
        </row>
        <row r="486">
          <cell r="C486" t="str">
            <v>04.04.0301</v>
          </cell>
        </row>
        <row r="487">
          <cell r="C487" t="str">
            <v>04.04.0302</v>
          </cell>
        </row>
        <row r="488">
          <cell r="C488" t="str">
            <v>04.04.0303</v>
          </cell>
        </row>
        <row r="489">
          <cell r="C489" t="str">
            <v>04.04.0304</v>
          </cell>
        </row>
        <row r="490">
          <cell r="C490" t="str">
            <v>04.04.0305</v>
          </cell>
        </row>
        <row r="491">
          <cell r="C491" t="str">
            <v>04.04.0306</v>
          </cell>
        </row>
        <row r="492">
          <cell r="C492" t="str">
            <v>04.04.0307</v>
          </cell>
        </row>
        <row r="493">
          <cell r="C493" t="str">
            <v>04.04.0308</v>
          </cell>
        </row>
        <row r="494">
          <cell r="C494" t="str">
            <v>04.04.0309</v>
          </cell>
        </row>
        <row r="495">
          <cell r="C495" t="str">
            <v>04.04.0310</v>
          </cell>
        </row>
        <row r="496">
          <cell r="C496" t="str">
            <v>04.04.0311</v>
          </cell>
        </row>
        <row r="497">
          <cell r="C497" t="str">
            <v>04.04.0312</v>
          </cell>
        </row>
        <row r="498">
          <cell r="C498" t="str">
            <v>04.04.0401</v>
          </cell>
        </row>
        <row r="499">
          <cell r="C499" t="str">
            <v>04.04.0402</v>
          </cell>
        </row>
        <row r="500">
          <cell r="C500" t="str">
            <v>04.04.0403</v>
          </cell>
        </row>
        <row r="501">
          <cell r="C501" t="str">
            <v>04.04.0501</v>
          </cell>
        </row>
        <row r="502">
          <cell r="C502" t="str">
            <v>04.04.0502</v>
          </cell>
        </row>
        <row r="503">
          <cell r="C503" t="str">
            <v>04.04.0503</v>
          </cell>
        </row>
        <row r="504">
          <cell r="C504" t="str">
            <v>04.04.0601</v>
          </cell>
        </row>
        <row r="505">
          <cell r="C505" t="str">
            <v>04.04.0701</v>
          </cell>
        </row>
        <row r="506">
          <cell r="C506" t="str">
            <v>04.04.0702</v>
          </cell>
        </row>
        <row r="507">
          <cell r="C507" t="str">
            <v>04.05.0101</v>
          </cell>
        </row>
        <row r="508">
          <cell r="C508" t="str">
            <v>04.05.0201</v>
          </cell>
        </row>
        <row r="509">
          <cell r="C509" t="str">
            <v>04.05.0301</v>
          </cell>
        </row>
        <row r="510">
          <cell r="C510" t="str">
            <v>04.05.0501</v>
          </cell>
        </row>
        <row r="511">
          <cell r="C511" t="str">
            <v>04.05.0601</v>
          </cell>
        </row>
        <row r="512">
          <cell r="C512" t="str">
            <v>04.05.0701</v>
          </cell>
        </row>
        <row r="513">
          <cell r="C513" t="str">
            <v>04.05.0702</v>
          </cell>
        </row>
        <row r="514">
          <cell r="C514" t="str">
            <v>04.05.0703</v>
          </cell>
        </row>
        <row r="515">
          <cell r="C515" t="str">
            <v>04.05.0704</v>
          </cell>
        </row>
        <row r="516">
          <cell r="C516" t="str">
            <v>04.05.0801</v>
          </cell>
        </row>
        <row r="517">
          <cell r="C517" t="str">
            <v>04.05.0802</v>
          </cell>
        </row>
        <row r="518">
          <cell r="C518" t="str">
            <v>04.05.0803</v>
          </cell>
        </row>
        <row r="519">
          <cell r="C519" t="str">
            <v>04.05.0804</v>
          </cell>
        </row>
        <row r="520">
          <cell r="C520" t="str">
            <v>04.05.0805</v>
          </cell>
        </row>
        <row r="521">
          <cell r="C521" t="str">
            <v>04.05.0806</v>
          </cell>
        </row>
        <row r="522">
          <cell r="C522" t="str">
            <v>04.05.0807</v>
          </cell>
        </row>
        <row r="523">
          <cell r="C523" t="str">
            <v>04.05.0808</v>
          </cell>
        </row>
        <row r="524">
          <cell r="C524" t="str">
            <v>04.05.0901</v>
          </cell>
        </row>
        <row r="525">
          <cell r="C525" t="str">
            <v>04.05.1001</v>
          </cell>
        </row>
        <row r="526">
          <cell r="C526" t="str">
            <v>04.05.1002</v>
          </cell>
        </row>
        <row r="527">
          <cell r="C527" t="str">
            <v>04.05.1101</v>
          </cell>
        </row>
        <row r="528">
          <cell r="C528" t="str">
            <v>04.06.0101</v>
          </cell>
        </row>
        <row r="529">
          <cell r="C529" t="str">
            <v>04.06.0102</v>
          </cell>
        </row>
        <row r="530">
          <cell r="C530" t="str">
            <v>04.06.0103</v>
          </cell>
        </row>
        <row r="531">
          <cell r="C531" t="str">
            <v>04.06.0201</v>
          </cell>
        </row>
        <row r="532">
          <cell r="C532" t="str">
            <v>05.01.0101</v>
          </cell>
        </row>
        <row r="533">
          <cell r="C533" t="str">
            <v>05.01.0201</v>
          </cell>
        </row>
        <row r="534">
          <cell r="C534" t="str">
            <v>05.01.0202</v>
          </cell>
        </row>
        <row r="535">
          <cell r="C535" t="str">
            <v>05.01.0301</v>
          </cell>
        </row>
        <row r="536">
          <cell r="C536" t="str">
            <v>05.01.0302</v>
          </cell>
        </row>
        <row r="537">
          <cell r="C537" t="str">
            <v>05.01.0401</v>
          </cell>
        </row>
        <row r="538">
          <cell r="C538" t="str">
            <v>05.01.0501</v>
          </cell>
        </row>
        <row r="539">
          <cell r="C539" t="str">
            <v>05.01.0601</v>
          </cell>
        </row>
        <row r="540">
          <cell r="C540" t="str">
            <v>05.01.0701</v>
          </cell>
        </row>
        <row r="541">
          <cell r="C541" t="str">
            <v>05.02.0101</v>
          </cell>
        </row>
        <row r="542">
          <cell r="C542" t="str">
            <v>05.02.0201</v>
          </cell>
        </row>
        <row r="543">
          <cell r="C543" t="str">
            <v>05.02.0301</v>
          </cell>
        </row>
        <row r="544">
          <cell r="C544" t="str">
            <v>05.02.0401</v>
          </cell>
        </row>
        <row r="545">
          <cell r="C545" t="str">
            <v>05.03.0101</v>
          </cell>
        </row>
        <row r="546">
          <cell r="C546" t="str">
            <v>05.03.0201</v>
          </cell>
        </row>
        <row r="547">
          <cell r="C547" t="str">
            <v>05.03.0301</v>
          </cell>
        </row>
        <row r="548">
          <cell r="C548" t="str">
            <v>05.03.0401</v>
          </cell>
        </row>
        <row r="549">
          <cell r="C549" t="str">
            <v>05.03.0402</v>
          </cell>
        </row>
        <row r="550">
          <cell r="C550" t="str">
            <v>05.03.0403</v>
          </cell>
        </row>
        <row r="551">
          <cell r="C551" t="str">
            <v>05.03.0404</v>
          </cell>
        </row>
        <row r="552">
          <cell r="C552" t="str">
            <v>05.03.0405</v>
          </cell>
        </row>
        <row r="553">
          <cell r="C553" t="str">
            <v>05.03.0406</v>
          </cell>
        </row>
        <row r="554">
          <cell r="C554" t="str">
            <v>05.03.0408</v>
          </cell>
        </row>
        <row r="555">
          <cell r="C555" t="str">
            <v>05.04.0101</v>
          </cell>
        </row>
        <row r="556">
          <cell r="C556" t="str">
            <v>05.04.0201</v>
          </cell>
        </row>
        <row r="557">
          <cell r="C557" t="str">
            <v>05.04.0301</v>
          </cell>
        </row>
        <row r="558">
          <cell r="C558" t="str">
            <v>05.04.0401</v>
          </cell>
        </row>
        <row r="559">
          <cell r="C559" t="str">
            <v>05.04.0501</v>
          </cell>
        </row>
        <row r="560">
          <cell r="C560" t="str">
            <v>05.05.0101</v>
          </cell>
        </row>
        <row r="561">
          <cell r="C561" t="str">
            <v>05.06.0101</v>
          </cell>
        </row>
        <row r="562">
          <cell r="C562" t="str">
            <v>05.06.0102</v>
          </cell>
        </row>
        <row r="563">
          <cell r="C563" t="str">
            <v>05.06.0103</v>
          </cell>
        </row>
        <row r="564">
          <cell r="C564" t="str">
            <v>05.06.0104</v>
          </cell>
        </row>
        <row r="565">
          <cell r="C565" t="str">
            <v>05.06.0105</v>
          </cell>
        </row>
        <row r="566">
          <cell r="C566" t="str">
            <v>05.06.0106</v>
          </cell>
        </row>
        <row r="567">
          <cell r="C567" t="str">
            <v>05.06.0107</v>
          </cell>
        </row>
        <row r="568">
          <cell r="C568" t="str">
            <v>05.06.0108</v>
          </cell>
        </row>
        <row r="569">
          <cell r="C569" t="str">
            <v>05.06.0109</v>
          </cell>
        </row>
        <row r="570">
          <cell r="C570" t="str">
            <v>05.06.0110</v>
          </cell>
        </row>
        <row r="571">
          <cell r="C571" t="str">
            <v>05.06.0111</v>
          </cell>
        </row>
        <row r="572">
          <cell r="C572" t="str">
            <v>05.06.0112</v>
          </cell>
        </row>
        <row r="573">
          <cell r="C573" t="str">
            <v>05.06.0201</v>
          </cell>
        </row>
        <row r="574">
          <cell r="C574" t="str">
            <v>05.06.0301</v>
          </cell>
        </row>
        <row r="575">
          <cell r="C575" t="str">
            <v>05.06.0401</v>
          </cell>
        </row>
        <row r="576">
          <cell r="C576" t="str">
            <v>05.06.0402</v>
          </cell>
        </row>
        <row r="577">
          <cell r="C577" t="str">
            <v>05.06.0701</v>
          </cell>
        </row>
        <row r="578">
          <cell r="C578" t="str">
            <v>05.06.0901</v>
          </cell>
        </row>
        <row r="579">
          <cell r="C579" t="str">
            <v>05.06.1001</v>
          </cell>
        </row>
        <row r="580">
          <cell r="C580" t="str">
            <v>05.06.1002</v>
          </cell>
        </row>
        <row r="581">
          <cell r="C581" t="str">
            <v>05.06.1003</v>
          </cell>
        </row>
        <row r="582">
          <cell r="C582" t="str">
            <v>05.06.1101</v>
          </cell>
        </row>
        <row r="583">
          <cell r="C583" t="str">
            <v>05.06.1102</v>
          </cell>
        </row>
        <row r="584">
          <cell r="C584" t="str">
            <v>05.06.1103</v>
          </cell>
        </row>
        <row r="585">
          <cell r="C585" t="str">
            <v>05.07.0101</v>
          </cell>
        </row>
        <row r="586">
          <cell r="C586" t="str">
            <v>05.07.0201</v>
          </cell>
        </row>
        <row r="587">
          <cell r="C587" t="str">
            <v>05.07.0301</v>
          </cell>
        </row>
        <row r="588">
          <cell r="C588" t="str">
            <v>05.07.0401</v>
          </cell>
        </row>
        <row r="589">
          <cell r="C589" t="str">
            <v>05.07.0501</v>
          </cell>
        </row>
        <row r="590">
          <cell r="C590" t="str">
            <v>05.07.0601</v>
          </cell>
        </row>
        <row r="591">
          <cell r="C591" t="str">
            <v>05.07.0602</v>
          </cell>
        </row>
        <row r="592">
          <cell r="C592" t="str">
            <v>05.07.0701</v>
          </cell>
        </row>
        <row r="593">
          <cell r="C593" t="str">
            <v>05.07.0801</v>
          </cell>
        </row>
        <row r="594">
          <cell r="C594" t="str">
            <v>05.08.0101</v>
          </cell>
        </row>
        <row r="595">
          <cell r="C595" t="str">
            <v>05.08.0102</v>
          </cell>
        </row>
        <row r="596">
          <cell r="C596" t="str">
            <v>05.08.0201</v>
          </cell>
        </row>
        <row r="597">
          <cell r="C597" t="str">
            <v>05.08.0202</v>
          </cell>
        </row>
        <row r="598">
          <cell r="C598" t="str">
            <v>05.08.0301</v>
          </cell>
        </row>
        <row r="599">
          <cell r="C599" t="str">
            <v>05.08.0401</v>
          </cell>
        </row>
        <row r="600">
          <cell r="C600" t="str">
            <v>05.08.0402</v>
          </cell>
        </row>
        <row r="601">
          <cell r="C601" t="str">
            <v>05.08.0501</v>
          </cell>
        </row>
        <row r="602">
          <cell r="C602" t="str">
            <v>05.08.0502</v>
          </cell>
        </row>
        <row r="603">
          <cell r="C603" t="str">
            <v>05.08.0601</v>
          </cell>
        </row>
        <row r="604">
          <cell r="C604" t="str">
            <v>05.08.0602</v>
          </cell>
        </row>
        <row r="605">
          <cell r="C605" t="str">
            <v>05.08.9001</v>
          </cell>
        </row>
        <row r="606">
          <cell r="C606" t="str">
            <v>05.09.0101</v>
          </cell>
        </row>
        <row r="607">
          <cell r="C607" t="str">
            <v>05.09.0102</v>
          </cell>
        </row>
        <row r="608">
          <cell r="C608" t="str">
            <v>05.09.0201</v>
          </cell>
        </row>
        <row r="609">
          <cell r="C609" t="str">
            <v>05.09.0202</v>
          </cell>
        </row>
        <row r="610">
          <cell r="C610" t="str">
            <v>05.09.0203</v>
          </cell>
        </row>
        <row r="611">
          <cell r="C611" t="str">
            <v>05.09.0301</v>
          </cell>
        </row>
        <row r="612">
          <cell r="C612" t="str">
            <v>05.09.0401</v>
          </cell>
        </row>
        <row r="613">
          <cell r="C613" t="str">
            <v>05.09.0402</v>
          </cell>
        </row>
        <row r="614">
          <cell r="C614" t="str">
            <v>05.09.0403</v>
          </cell>
        </row>
        <row r="615">
          <cell r="C615" t="str">
            <v>05.10.0201</v>
          </cell>
        </row>
        <row r="616">
          <cell r="C616" t="str">
            <v>05.10.0301</v>
          </cell>
        </row>
        <row r="617">
          <cell r="C617" t="str">
            <v>05.10.0302</v>
          </cell>
        </row>
        <row r="618">
          <cell r="C618" t="str">
            <v>05.10.0401</v>
          </cell>
        </row>
        <row r="619">
          <cell r="C619" t="str">
            <v>05.10.0601</v>
          </cell>
        </row>
        <row r="620">
          <cell r="C620" t="str">
            <v>05.10.0801</v>
          </cell>
        </row>
        <row r="621">
          <cell r="C621" t="str">
            <v>05.10.0901</v>
          </cell>
        </row>
        <row r="622">
          <cell r="C622" t="str">
            <v>05.10.0902</v>
          </cell>
        </row>
        <row r="623">
          <cell r="C623" t="str">
            <v>05.11.0101</v>
          </cell>
        </row>
        <row r="624">
          <cell r="C624" t="str">
            <v>05.11.0102</v>
          </cell>
        </row>
        <row r="625">
          <cell r="C625" t="str">
            <v>05.11.0201</v>
          </cell>
        </row>
        <row r="626">
          <cell r="C626" t="str">
            <v>05.11.0202</v>
          </cell>
        </row>
        <row r="627">
          <cell r="C627" t="str">
            <v>05.11.0203</v>
          </cell>
        </row>
        <row r="628">
          <cell r="C628" t="str">
            <v>05.11.0204</v>
          </cell>
        </row>
        <row r="629">
          <cell r="C629" t="str">
            <v>05.11.0205</v>
          </cell>
        </row>
        <row r="630">
          <cell r="C630" t="str">
            <v>05.11.0301</v>
          </cell>
        </row>
        <row r="631">
          <cell r="C631" t="str">
            <v>05.11.0302</v>
          </cell>
        </row>
        <row r="632">
          <cell r="C632" t="str">
            <v>05.11.0303</v>
          </cell>
        </row>
        <row r="633">
          <cell r="C633" t="str">
            <v>05.11.0304</v>
          </cell>
        </row>
        <row r="634">
          <cell r="C634" t="str">
            <v>05.11.0401</v>
          </cell>
        </row>
        <row r="635">
          <cell r="C635" t="str">
            <v>05.11.0402</v>
          </cell>
        </row>
        <row r="636">
          <cell r="C636" t="str">
            <v>05.11.0501</v>
          </cell>
        </row>
        <row r="637">
          <cell r="C637" t="str">
            <v>05.11.0601</v>
          </cell>
        </row>
        <row r="638">
          <cell r="C638" t="str">
            <v>05.11.0701</v>
          </cell>
        </row>
        <row r="639">
          <cell r="C639" t="str">
            <v>05.12.0101</v>
          </cell>
        </row>
        <row r="640">
          <cell r="C640" t="str">
            <v>05.12.0201</v>
          </cell>
        </row>
        <row r="641">
          <cell r="C641" t="str">
            <v>05.12.0301</v>
          </cell>
        </row>
        <row r="642">
          <cell r="C642" t="str">
            <v>05.12.0401</v>
          </cell>
        </row>
        <row r="643">
          <cell r="C643" t="str">
            <v>05.12.0402</v>
          </cell>
        </row>
        <row r="644">
          <cell r="C644" t="str">
            <v>05.12.0403</v>
          </cell>
        </row>
        <row r="645">
          <cell r="C645" t="str">
            <v>05.13.0101</v>
          </cell>
        </row>
        <row r="646">
          <cell r="C646" t="str">
            <v>05.13.0201</v>
          </cell>
        </row>
        <row r="647">
          <cell r="C647" t="str">
            <v>05.13.0301</v>
          </cell>
        </row>
        <row r="648">
          <cell r="C648" t="str">
            <v>05.14.0101</v>
          </cell>
        </row>
        <row r="649">
          <cell r="C649" t="str">
            <v>05.14.0201</v>
          </cell>
        </row>
        <row r="650">
          <cell r="C650" t="str">
            <v>05.14.0202</v>
          </cell>
        </row>
        <row r="651">
          <cell r="C651" t="str">
            <v>05.15.0101</v>
          </cell>
        </row>
        <row r="652">
          <cell r="C652" t="str">
            <v>05.15.0201</v>
          </cell>
        </row>
        <row r="653">
          <cell r="C653" t="str">
            <v>05.15.0301</v>
          </cell>
        </row>
        <row r="654">
          <cell r="C654" t="str">
            <v>05.15.0401</v>
          </cell>
        </row>
        <row r="655">
          <cell r="C655" t="str">
            <v>05.15.0601</v>
          </cell>
        </row>
        <row r="656">
          <cell r="C656" t="str">
            <v>05.15.0602</v>
          </cell>
        </row>
        <row r="657">
          <cell r="C657" t="str">
            <v>05.15.0603</v>
          </cell>
        </row>
        <row r="658">
          <cell r="C658" t="str">
            <v>05.16.0101</v>
          </cell>
        </row>
        <row r="659">
          <cell r="C659" t="str">
            <v>05.16.0201</v>
          </cell>
        </row>
        <row r="660">
          <cell r="C660" t="str">
            <v>05.16.0301</v>
          </cell>
        </row>
        <row r="661">
          <cell r="C661" t="str">
            <v>05.16.0501</v>
          </cell>
        </row>
        <row r="662">
          <cell r="C662" t="str">
            <v>05.16.0601</v>
          </cell>
        </row>
        <row r="663">
          <cell r="C663" t="str">
            <v>05.16.0701</v>
          </cell>
        </row>
        <row r="664">
          <cell r="C664" t="str">
            <v>05.16.0801</v>
          </cell>
        </row>
        <row r="665">
          <cell r="C665" t="str">
            <v>05.16.0901</v>
          </cell>
        </row>
        <row r="666">
          <cell r="C666" t="str">
            <v>05.16.1001</v>
          </cell>
        </row>
        <row r="667">
          <cell r="C667" t="str">
            <v>05.17.0101</v>
          </cell>
        </row>
        <row r="668">
          <cell r="C668" t="str">
            <v>05.17.0201</v>
          </cell>
        </row>
        <row r="669">
          <cell r="C669" t="str">
            <v>05.18.0101</v>
          </cell>
        </row>
        <row r="670">
          <cell r="C670" t="str">
            <v>05.18.0201</v>
          </cell>
        </row>
        <row r="671">
          <cell r="C671" t="str">
            <v>05.18.0301</v>
          </cell>
        </row>
        <row r="672">
          <cell r="C672" t="str">
            <v>05.18.0401</v>
          </cell>
        </row>
        <row r="673">
          <cell r="C673" t="str">
            <v>05.18.0501</v>
          </cell>
        </row>
        <row r="674">
          <cell r="C674" t="str">
            <v>05.18.0601</v>
          </cell>
        </row>
        <row r="675">
          <cell r="C675" t="str">
            <v>05.19.0201</v>
          </cell>
        </row>
        <row r="676">
          <cell r="C676" t="str">
            <v>05.19.0202</v>
          </cell>
        </row>
        <row r="677">
          <cell r="C677" t="str">
            <v>05.19.0203</v>
          </cell>
        </row>
        <row r="678">
          <cell r="C678" t="str">
            <v>05.19.0204</v>
          </cell>
        </row>
        <row r="679">
          <cell r="C679" t="str">
            <v>05.19.0205</v>
          </cell>
        </row>
        <row r="680">
          <cell r="C680" t="str">
            <v>05.19.0301</v>
          </cell>
        </row>
        <row r="681">
          <cell r="C681" t="str">
            <v>05.19.0302</v>
          </cell>
        </row>
        <row r="682">
          <cell r="C682" t="str">
            <v>05.19.0401</v>
          </cell>
        </row>
        <row r="683">
          <cell r="C683" t="str">
            <v>05.19.0402</v>
          </cell>
        </row>
        <row r="684">
          <cell r="C684" t="str">
            <v>05.19.0403</v>
          </cell>
        </row>
        <row r="685">
          <cell r="C685" t="str">
            <v>05.19.0501</v>
          </cell>
        </row>
        <row r="686">
          <cell r="C686" t="str">
            <v>05.19.0502</v>
          </cell>
        </row>
        <row r="687">
          <cell r="C687" t="str">
            <v>05.19.0601</v>
          </cell>
        </row>
        <row r="688">
          <cell r="C688" t="str">
            <v>05.19.0602</v>
          </cell>
        </row>
        <row r="689">
          <cell r="C689" t="str">
            <v>05.19.0603</v>
          </cell>
        </row>
        <row r="690">
          <cell r="C690" t="str">
            <v>05.19.0604</v>
          </cell>
        </row>
        <row r="691">
          <cell r="C691" t="str">
            <v>05.20.0101</v>
          </cell>
        </row>
        <row r="692">
          <cell r="C692" t="str">
            <v>05.20.0201</v>
          </cell>
        </row>
        <row r="693">
          <cell r="C693" t="str">
            <v>05.20.0301</v>
          </cell>
        </row>
        <row r="694">
          <cell r="C694" t="str">
            <v>05.90.0101</v>
          </cell>
        </row>
        <row r="695">
          <cell r="C695" t="str">
            <v>05.90.0102</v>
          </cell>
        </row>
        <row r="696">
          <cell r="C696" t="str">
            <v>05.90.0103</v>
          </cell>
        </row>
        <row r="697">
          <cell r="C697" t="str">
            <v>05.90.0104</v>
          </cell>
        </row>
        <row r="698">
          <cell r="C698" t="str">
            <v>05.90.0105</v>
          </cell>
        </row>
        <row r="699">
          <cell r="C699" t="str">
            <v>05.90.0106</v>
          </cell>
        </row>
        <row r="700">
          <cell r="C700" t="str">
            <v>05.90.0107</v>
          </cell>
        </row>
        <row r="701">
          <cell r="C701" t="str">
            <v>05.90.0108</v>
          </cell>
        </row>
        <row r="702">
          <cell r="C702" t="str">
            <v>05.90.0201</v>
          </cell>
        </row>
        <row r="703">
          <cell r="C703" t="str">
            <v>05.90.0202</v>
          </cell>
        </row>
        <row r="704">
          <cell r="C704" t="str">
            <v>05.90.0203</v>
          </cell>
        </row>
        <row r="705">
          <cell r="C705" t="str">
            <v>05.90.0204</v>
          </cell>
        </row>
        <row r="706">
          <cell r="C706" t="str">
            <v>05.90.0205</v>
          </cell>
        </row>
        <row r="707">
          <cell r="C707" t="str">
            <v>05.90.0206</v>
          </cell>
        </row>
        <row r="708">
          <cell r="C708" t="str">
            <v>05.99.0101</v>
          </cell>
        </row>
        <row r="709">
          <cell r="C709" t="str">
            <v>06.01.0101</v>
          </cell>
        </row>
        <row r="710">
          <cell r="C710" t="str">
            <v>06.01.0201</v>
          </cell>
        </row>
        <row r="711">
          <cell r="C711" t="str">
            <v>06.01.0301</v>
          </cell>
        </row>
        <row r="712">
          <cell r="C712" t="str">
            <v>06.01.0401</v>
          </cell>
        </row>
        <row r="713">
          <cell r="C713" t="str">
            <v>06.01.0402</v>
          </cell>
        </row>
        <row r="714">
          <cell r="C714" t="str">
            <v>06.01.0501</v>
          </cell>
        </row>
        <row r="715">
          <cell r="C715" t="str">
            <v>06.02.0101</v>
          </cell>
        </row>
        <row r="716">
          <cell r="C716" t="str">
            <v>06.02.0201</v>
          </cell>
        </row>
        <row r="717">
          <cell r="C717" t="str">
            <v>06.02.0301</v>
          </cell>
        </row>
        <row r="718">
          <cell r="C718" t="str">
            <v>06.02.0401</v>
          </cell>
        </row>
        <row r="719">
          <cell r="C719" t="str">
            <v>06.02.0501</v>
          </cell>
        </row>
        <row r="720">
          <cell r="C720" t="str">
            <v>06.02.0601</v>
          </cell>
        </row>
        <row r="721">
          <cell r="C721" t="str">
            <v>06.02.0701</v>
          </cell>
        </row>
        <row r="722">
          <cell r="C722" t="str">
            <v>06.03.0101</v>
          </cell>
        </row>
        <row r="723">
          <cell r="C723" t="str">
            <v>06.03.0201</v>
          </cell>
        </row>
        <row r="724">
          <cell r="C724" t="str">
            <v>06.03.0301</v>
          </cell>
        </row>
        <row r="725">
          <cell r="C725" t="str">
            <v>06.03.0401</v>
          </cell>
        </row>
        <row r="726">
          <cell r="C726" t="str">
            <v>06.04.0101</v>
          </cell>
        </row>
        <row r="727">
          <cell r="C727" t="str">
            <v>06.04.0201</v>
          </cell>
        </row>
        <row r="728">
          <cell r="C728" t="str">
            <v>06.04.0301</v>
          </cell>
        </row>
        <row r="729">
          <cell r="C729" t="str">
            <v>06.04.0401</v>
          </cell>
        </row>
        <row r="730">
          <cell r="C730" t="str">
            <v>06.04.0501</v>
          </cell>
        </row>
        <row r="731">
          <cell r="C731" t="str">
            <v>06.04.0601</v>
          </cell>
        </row>
        <row r="732">
          <cell r="C732" t="str">
            <v>06.04.0701</v>
          </cell>
        </row>
        <row r="733">
          <cell r="C733" t="str">
            <v>06.04.0801</v>
          </cell>
        </row>
        <row r="734">
          <cell r="C734" t="str">
            <v>06.04.0901</v>
          </cell>
        </row>
        <row r="735">
          <cell r="C735" t="str">
            <v>06.04.1001</v>
          </cell>
        </row>
        <row r="736">
          <cell r="C736" t="str">
            <v>06.04.1101</v>
          </cell>
        </row>
        <row r="737">
          <cell r="C737" t="str">
            <v>06.05.0101</v>
          </cell>
        </row>
        <row r="738">
          <cell r="C738" t="str">
            <v>06.05.0201</v>
          </cell>
        </row>
        <row r="739">
          <cell r="C739" t="str">
            <v>06.05.0301</v>
          </cell>
        </row>
        <row r="740">
          <cell r="C740" t="str">
            <v>06.05.0401</v>
          </cell>
        </row>
        <row r="741">
          <cell r="C741" t="str">
            <v>06.05.0501</v>
          </cell>
        </row>
        <row r="742">
          <cell r="C742" t="str">
            <v>06.05.0601</v>
          </cell>
        </row>
        <row r="743">
          <cell r="C743" t="str">
            <v>06.05.0701</v>
          </cell>
        </row>
        <row r="744">
          <cell r="C744" t="str">
            <v>06.06.0101</v>
          </cell>
        </row>
        <row r="745">
          <cell r="C745" t="str">
            <v>06.07.0101</v>
          </cell>
        </row>
        <row r="746">
          <cell r="C746" t="str">
            <v>06.07.0201</v>
          </cell>
        </row>
        <row r="747">
          <cell r="C747" t="str">
            <v>06.07.0301</v>
          </cell>
        </row>
        <row r="748">
          <cell r="C748" t="str">
            <v>06.07.0401</v>
          </cell>
        </row>
        <row r="749">
          <cell r="C749" t="str">
            <v>06.07.0501</v>
          </cell>
        </row>
        <row r="750">
          <cell r="C750" t="str">
            <v>06.08.0101</v>
          </cell>
        </row>
        <row r="751">
          <cell r="C751" t="str">
            <v>06.08.0102</v>
          </cell>
        </row>
        <row r="752">
          <cell r="C752" t="str">
            <v>06.08.0103</v>
          </cell>
        </row>
        <row r="753">
          <cell r="C753" t="str">
            <v>06.08.0104</v>
          </cell>
        </row>
        <row r="754">
          <cell r="C754" t="str">
            <v>06.08.0105</v>
          </cell>
        </row>
        <row r="755">
          <cell r="C755" t="str">
            <v>06.08.0106</v>
          </cell>
        </row>
        <row r="756">
          <cell r="C756" t="str">
            <v>06.08.0201</v>
          </cell>
        </row>
        <row r="757">
          <cell r="C757" t="str">
            <v>06.08.0204</v>
          </cell>
        </row>
        <row r="758">
          <cell r="C758" t="str">
            <v>06.08.0205</v>
          </cell>
        </row>
        <row r="759">
          <cell r="C759" t="str">
            <v>06.08.0206</v>
          </cell>
        </row>
        <row r="760">
          <cell r="C760" t="str">
            <v>06.08.0207</v>
          </cell>
        </row>
        <row r="761">
          <cell r="C761" t="str">
            <v>06.08.0208</v>
          </cell>
        </row>
        <row r="762">
          <cell r="C762" t="str">
            <v>06.08.0209</v>
          </cell>
        </row>
        <row r="763">
          <cell r="C763" t="str">
            <v>06.08.0210</v>
          </cell>
        </row>
        <row r="764">
          <cell r="C764" t="str">
            <v>06.08.0211</v>
          </cell>
        </row>
        <row r="765">
          <cell r="C765" t="str">
            <v>06.08.0212</v>
          </cell>
        </row>
        <row r="766">
          <cell r="C766" t="str">
            <v>06.08.0301</v>
          </cell>
        </row>
        <row r="767">
          <cell r="C767" t="str">
            <v>06.08.0302</v>
          </cell>
        </row>
        <row r="768">
          <cell r="C768" t="str">
            <v>06.09.0101</v>
          </cell>
        </row>
        <row r="769">
          <cell r="C769" t="str">
            <v>06.09.0201</v>
          </cell>
        </row>
        <row r="770">
          <cell r="C770" t="str">
            <v>06.09.0301</v>
          </cell>
        </row>
        <row r="771">
          <cell r="C771" t="str">
            <v>06.09.0401</v>
          </cell>
        </row>
        <row r="772">
          <cell r="C772" t="str">
            <v>06.10.0101</v>
          </cell>
        </row>
        <row r="773">
          <cell r="C773" t="str">
            <v>06.10.0201</v>
          </cell>
        </row>
        <row r="774">
          <cell r="C774" t="str">
            <v>06.10.0301</v>
          </cell>
        </row>
        <row r="775">
          <cell r="C775" t="str">
            <v>06.10.0401</v>
          </cell>
        </row>
        <row r="776">
          <cell r="C776" t="str">
            <v>06.11.0101</v>
          </cell>
        </row>
        <row r="777">
          <cell r="C777" t="str">
            <v>06.11.0102</v>
          </cell>
        </row>
        <row r="778">
          <cell r="C778" t="str">
            <v>06.11.0103</v>
          </cell>
        </row>
        <row r="779">
          <cell r="C779" t="str">
            <v>06.11.0201</v>
          </cell>
        </row>
        <row r="780">
          <cell r="C780" t="str">
            <v>06.11.0202</v>
          </cell>
        </row>
        <row r="781">
          <cell r="C781" t="str">
            <v>06.11.0203</v>
          </cell>
        </row>
        <row r="782">
          <cell r="C782" t="str">
            <v>06.12.0101</v>
          </cell>
        </row>
        <row r="783">
          <cell r="C783" t="str">
            <v>06.12.0201</v>
          </cell>
        </row>
        <row r="784">
          <cell r="C784" t="str">
            <v>06.12.0301</v>
          </cell>
        </row>
        <row r="785">
          <cell r="C785" t="str">
            <v>06.12.0401</v>
          </cell>
        </row>
        <row r="786">
          <cell r="C786" t="str">
            <v>06.12.0501</v>
          </cell>
        </row>
        <row r="787">
          <cell r="C787" t="str">
            <v>06.12.0601</v>
          </cell>
        </row>
        <row r="788">
          <cell r="C788" t="str">
            <v>06.13.0101</v>
          </cell>
        </row>
        <row r="789">
          <cell r="C789" t="str">
            <v>06.13.0201</v>
          </cell>
        </row>
        <row r="790">
          <cell r="C790" t="str">
            <v>06.14.0101</v>
          </cell>
        </row>
        <row r="791">
          <cell r="C791" t="str">
            <v>06.14.0102</v>
          </cell>
        </row>
        <row r="792">
          <cell r="C792" t="str">
            <v>06.15.0101</v>
          </cell>
        </row>
        <row r="793">
          <cell r="C793" t="str">
            <v>06.15.0201</v>
          </cell>
        </row>
        <row r="794">
          <cell r="C794" t="str">
            <v>06.15.0301</v>
          </cell>
        </row>
        <row r="795">
          <cell r="C795" t="str">
            <v>06.15.0401</v>
          </cell>
        </row>
        <row r="796">
          <cell r="C796" t="str">
            <v>06.90.0101</v>
          </cell>
        </row>
        <row r="797">
          <cell r="C797" t="str">
            <v>06.90.0102</v>
          </cell>
        </row>
        <row r="798">
          <cell r="C798" t="str">
            <v>06.90.0103</v>
          </cell>
        </row>
        <row r="799">
          <cell r="C799" t="str">
            <v>06.90.0201</v>
          </cell>
        </row>
        <row r="800">
          <cell r="C800" t="str">
            <v>06.90.0202</v>
          </cell>
        </row>
        <row r="801">
          <cell r="C801" t="str">
            <v>07.01.0101</v>
          </cell>
        </row>
        <row r="802">
          <cell r="C802" t="str">
            <v>07.01.0201</v>
          </cell>
        </row>
        <row r="803">
          <cell r="C803" t="str">
            <v>07.01.0301</v>
          </cell>
        </row>
        <row r="804">
          <cell r="C804" t="str">
            <v>07.01.0401</v>
          </cell>
        </row>
        <row r="805">
          <cell r="C805" t="str">
            <v>07.01.0501</v>
          </cell>
        </row>
        <row r="806">
          <cell r="C806" t="str">
            <v>07.02.0101</v>
          </cell>
        </row>
        <row r="807">
          <cell r="C807" t="str">
            <v>07.02.0201</v>
          </cell>
        </row>
        <row r="808">
          <cell r="C808" t="str">
            <v>07.02.0301</v>
          </cell>
        </row>
        <row r="809">
          <cell r="C809" t="str">
            <v>07.02.0401</v>
          </cell>
        </row>
        <row r="810">
          <cell r="C810" t="str">
            <v>07.02.0501</v>
          </cell>
        </row>
        <row r="811">
          <cell r="C811" t="str">
            <v>07.03.0101</v>
          </cell>
        </row>
        <row r="812">
          <cell r="C812" t="str">
            <v>07.03.0301</v>
          </cell>
        </row>
        <row r="813">
          <cell r="C813" t="str">
            <v>07.03.0401</v>
          </cell>
        </row>
        <row r="814">
          <cell r="C814" t="str">
            <v>07.03.0501</v>
          </cell>
        </row>
        <row r="815">
          <cell r="C815" t="str">
            <v>07.04.0101</v>
          </cell>
        </row>
        <row r="816">
          <cell r="C816" t="str">
            <v>07.04.0201</v>
          </cell>
        </row>
        <row r="817">
          <cell r="C817" t="str">
            <v>07.05.0101</v>
          </cell>
        </row>
        <row r="818">
          <cell r="C818" t="str">
            <v>07.05.0201</v>
          </cell>
        </row>
        <row r="819">
          <cell r="C819" t="str">
            <v>07.06.0101</v>
          </cell>
        </row>
        <row r="820">
          <cell r="C820" t="str">
            <v>07.06.0201</v>
          </cell>
        </row>
        <row r="821">
          <cell r="C821" t="str">
            <v>07.06.0301</v>
          </cell>
        </row>
        <row r="822">
          <cell r="C822" t="str">
            <v>07.06.0401</v>
          </cell>
        </row>
        <row r="823">
          <cell r="C823" t="str">
            <v>07.06.0501</v>
          </cell>
        </row>
        <row r="824">
          <cell r="C824" t="str">
            <v>07.06.0601</v>
          </cell>
        </row>
        <row r="825">
          <cell r="C825" t="str">
            <v>07.06.0701</v>
          </cell>
        </row>
        <row r="826">
          <cell r="C826" t="str">
            <v>07.07.0101</v>
          </cell>
        </row>
        <row r="827">
          <cell r="C827" t="str">
            <v>07.07.0201</v>
          </cell>
        </row>
        <row r="828">
          <cell r="C828" t="str">
            <v>07.08.0101</v>
          </cell>
        </row>
        <row r="829">
          <cell r="C829" t="str">
            <v>07.08.0201</v>
          </cell>
        </row>
        <row r="830">
          <cell r="C830" t="str">
            <v>07.08.0301</v>
          </cell>
        </row>
        <row r="831">
          <cell r="C831" t="str">
            <v>07.08.0401</v>
          </cell>
        </row>
        <row r="832">
          <cell r="C832" t="str">
            <v>07.09.0101</v>
          </cell>
        </row>
        <row r="833">
          <cell r="C833" t="str">
            <v>07.09.0301</v>
          </cell>
        </row>
        <row r="834">
          <cell r="C834" t="str">
            <v>07.10.0101</v>
          </cell>
        </row>
        <row r="835">
          <cell r="C835" t="str">
            <v>07.10.0201</v>
          </cell>
        </row>
        <row r="836">
          <cell r="C836" t="str">
            <v>07.11.0101</v>
          </cell>
        </row>
        <row r="837">
          <cell r="C837" t="str">
            <v>07.11.0201</v>
          </cell>
        </row>
        <row r="838">
          <cell r="C838" t="str">
            <v>07.11.0301</v>
          </cell>
        </row>
        <row r="839">
          <cell r="C839" t="str">
            <v>07.11.0401</v>
          </cell>
        </row>
        <row r="840">
          <cell r="C840" t="str">
            <v>07.11.0501</v>
          </cell>
        </row>
        <row r="841">
          <cell r="C841" t="str">
            <v>07.11.0601</v>
          </cell>
        </row>
        <row r="842">
          <cell r="C842" t="str">
            <v>07.11.0701</v>
          </cell>
        </row>
        <row r="843">
          <cell r="C843" t="str">
            <v>07.11.0801</v>
          </cell>
        </row>
        <row r="844">
          <cell r="C844" t="str">
            <v>07.11.0901</v>
          </cell>
        </row>
        <row r="845">
          <cell r="C845" t="str">
            <v>07.11.1001</v>
          </cell>
        </row>
        <row r="846">
          <cell r="C846" t="str">
            <v>07.11.1101</v>
          </cell>
        </row>
        <row r="847">
          <cell r="C847" t="str">
            <v>07.11.1201</v>
          </cell>
        </row>
        <row r="848">
          <cell r="C848" t="str">
            <v>07.11.1301</v>
          </cell>
        </row>
        <row r="849">
          <cell r="C849" t="str">
            <v>07.12.0101</v>
          </cell>
        </row>
        <row r="850">
          <cell r="C850" t="str">
            <v>07.12.0201</v>
          </cell>
        </row>
        <row r="851">
          <cell r="C851" t="str">
            <v>07.12.0301</v>
          </cell>
        </row>
        <row r="852">
          <cell r="C852" t="str">
            <v>07.12.0401</v>
          </cell>
        </row>
        <row r="853">
          <cell r="C853" t="str">
            <v>07.12.0501</v>
          </cell>
        </row>
        <row r="854">
          <cell r="C854" t="str">
            <v>07.13.0101</v>
          </cell>
        </row>
        <row r="855">
          <cell r="C855" t="str">
            <v>07.13.0102</v>
          </cell>
        </row>
        <row r="856">
          <cell r="C856" t="str">
            <v>07.13.0103</v>
          </cell>
        </row>
        <row r="857">
          <cell r="C857" t="str">
            <v>07.13.0203</v>
          </cell>
        </row>
        <row r="858">
          <cell r="C858" t="str">
            <v>07.13.0301</v>
          </cell>
        </row>
        <row r="859">
          <cell r="C859" t="str">
            <v>07.13.0401</v>
          </cell>
        </row>
        <row r="860">
          <cell r="C860" t="str">
            <v>07.13.0501</v>
          </cell>
        </row>
        <row r="861">
          <cell r="C861" t="str">
            <v>07.13.0601</v>
          </cell>
        </row>
        <row r="862">
          <cell r="C862" t="str">
            <v>07.14.0101</v>
          </cell>
        </row>
        <row r="863">
          <cell r="C863" t="str">
            <v>07.14.0201</v>
          </cell>
        </row>
        <row r="864">
          <cell r="C864" t="str">
            <v>07.14.0301</v>
          </cell>
        </row>
        <row r="865">
          <cell r="C865" t="str">
            <v>07.15.0101</v>
          </cell>
        </row>
        <row r="866">
          <cell r="C866" t="str">
            <v>07.15.0102</v>
          </cell>
        </row>
        <row r="867">
          <cell r="C867" t="str">
            <v>07.15.0103</v>
          </cell>
        </row>
        <row r="868">
          <cell r="C868" t="str">
            <v>07.15.0104</v>
          </cell>
        </row>
        <row r="869">
          <cell r="C869" t="str">
            <v>07.15.0201</v>
          </cell>
        </row>
        <row r="870">
          <cell r="C870" t="str">
            <v>07.99.0101</v>
          </cell>
        </row>
        <row r="871">
          <cell r="C871" t="str">
            <v>09.01.0101</v>
          </cell>
        </row>
        <row r="872">
          <cell r="C872" t="str">
            <v>09.01.0102</v>
          </cell>
        </row>
        <row r="873">
          <cell r="C873" t="str">
            <v>09.01.0201</v>
          </cell>
        </row>
        <row r="874">
          <cell r="C874" t="str">
            <v>09.01.0202</v>
          </cell>
        </row>
        <row r="875">
          <cell r="C875" t="str">
            <v>09.01.0301</v>
          </cell>
        </row>
        <row r="876">
          <cell r="C876" t="str">
            <v>09.01.0302</v>
          </cell>
        </row>
        <row r="877">
          <cell r="C877" t="str">
            <v>09.01.0303</v>
          </cell>
        </row>
        <row r="878">
          <cell r="C878" t="str">
            <v>09.01.0401</v>
          </cell>
        </row>
        <row r="879">
          <cell r="C879" t="str">
            <v>09.01.0402</v>
          </cell>
        </row>
        <row r="880">
          <cell r="C880" t="str">
            <v>09.01.0501</v>
          </cell>
        </row>
        <row r="881">
          <cell r="C881" t="str">
            <v>09.01.0601</v>
          </cell>
        </row>
        <row r="882">
          <cell r="C882" t="str">
            <v>09.01.0701</v>
          </cell>
        </row>
        <row r="883">
          <cell r="C883" t="str">
            <v>09.01.0702</v>
          </cell>
        </row>
        <row r="884">
          <cell r="C884" t="str">
            <v>09.01.0801</v>
          </cell>
        </row>
        <row r="885">
          <cell r="C885" t="str">
            <v>09.01.0901</v>
          </cell>
        </row>
        <row r="886">
          <cell r="C886" t="str">
            <v>09.01.1001</v>
          </cell>
        </row>
        <row r="887">
          <cell r="C887" t="str">
            <v>09.01.1101</v>
          </cell>
        </row>
        <row r="888">
          <cell r="C888" t="str">
            <v>09.01.1102</v>
          </cell>
        </row>
        <row r="889">
          <cell r="C889" t="str">
            <v>09.01.1103</v>
          </cell>
        </row>
        <row r="890">
          <cell r="C890" t="str">
            <v>09.01.1104</v>
          </cell>
        </row>
        <row r="891">
          <cell r="C891" t="str">
            <v>09.01.1105</v>
          </cell>
        </row>
        <row r="892">
          <cell r="C892" t="str">
            <v>09.01.1106</v>
          </cell>
        </row>
        <row r="893">
          <cell r="C893" t="str">
            <v>09.01.1107</v>
          </cell>
        </row>
        <row r="894">
          <cell r="C894" t="str">
            <v>09.01.1108</v>
          </cell>
        </row>
        <row r="895">
          <cell r="C895" t="str">
            <v>09.01.1109</v>
          </cell>
        </row>
        <row r="896">
          <cell r="C896" t="str">
            <v>09.01.1110</v>
          </cell>
        </row>
        <row r="897">
          <cell r="C897" t="str">
            <v>09.01.1111</v>
          </cell>
        </row>
        <row r="898">
          <cell r="C898" t="str">
            <v>09.01.1112</v>
          </cell>
        </row>
        <row r="899">
          <cell r="C899" t="str">
            <v>09.01.1113</v>
          </cell>
        </row>
        <row r="900">
          <cell r="C900" t="str">
            <v>09.01.1114</v>
          </cell>
        </row>
        <row r="901">
          <cell r="C901" t="str">
            <v>09.01.1201</v>
          </cell>
        </row>
        <row r="902">
          <cell r="C902" t="str">
            <v>09.01.1202</v>
          </cell>
        </row>
        <row r="903">
          <cell r="C903" t="str">
            <v>09.01.1203</v>
          </cell>
        </row>
        <row r="904">
          <cell r="C904" t="str">
            <v>09.01.1301</v>
          </cell>
        </row>
        <row r="905">
          <cell r="C905" t="str">
            <v>09.01.1302</v>
          </cell>
        </row>
        <row r="906">
          <cell r="C906" t="str">
            <v>09.01.1303</v>
          </cell>
        </row>
        <row r="907">
          <cell r="C907" t="str">
            <v>09.01.1304</v>
          </cell>
        </row>
        <row r="908">
          <cell r="C908" t="str">
            <v>09.01.1305</v>
          </cell>
        </row>
        <row r="909">
          <cell r="C909" t="str">
            <v>09.01.1306</v>
          </cell>
        </row>
        <row r="910">
          <cell r="C910" t="str">
            <v>09.01.1307</v>
          </cell>
        </row>
        <row r="911">
          <cell r="C911" t="str">
            <v>09.01.1308</v>
          </cell>
        </row>
        <row r="912">
          <cell r="C912" t="str">
            <v>09.01.1309</v>
          </cell>
        </row>
        <row r="913">
          <cell r="C913" t="str">
            <v>09.01.1310</v>
          </cell>
        </row>
        <row r="914">
          <cell r="C914" t="str">
            <v>09.01.1311</v>
          </cell>
        </row>
        <row r="915">
          <cell r="C915" t="str">
            <v>09.01.1312</v>
          </cell>
        </row>
        <row r="916">
          <cell r="C916" t="str">
            <v>09.01.1401</v>
          </cell>
        </row>
        <row r="917">
          <cell r="C917" t="str">
            <v>09.01.1402</v>
          </cell>
        </row>
        <row r="918">
          <cell r="C918" t="str">
            <v>09.01.1403</v>
          </cell>
        </row>
        <row r="919">
          <cell r="C919" t="str">
            <v>09.01.1404</v>
          </cell>
        </row>
        <row r="920">
          <cell r="C920" t="str">
            <v>09.01.1501</v>
          </cell>
        </row>
        <row r="921">
          <cell r="C921" t="str">
            <v>09.01.1601</v>
          </cell>
        </row>
        <row r="922">
          <cell r="C922" t="str">
            <v>09.01.1602</v>
          </cell>
        </row>
        <row r="923">
          <cell r="C923" t="str">
            <v>09.01.1701</v>
          </cell>
        </row>
        <row r="924">
          <cell r="C924" t="str">
            <v>09.01.1703</v>
          </cell>
        </row>
        <row r="925">
          <cell r="C925" t="str">
            <v>09.01.1801</v>
          </cell>
        </row>
        <row r="926">
          <cell r="C926" t="str">
            <v>09.01.1901</v>
          </cell>
        </row>
        <row r="927">
          <cell r="C927" t="str">
            <v>09.01.1902</v>
          </cell>
        </row>
        <row r="928">
          <cell r="C928" t="str">
            <v>09.01.1903</v>
          </cell>
        </row>
        <row r="929">
          <cell r="C929" t="str">
            <v>09.01.2001</v>
          </cell>
        </row>
        <row r="930">
          <cell r="C930" t="str">
            <v>09.01.2101</v>
          </cell>
        </row>
        <row r="931">
          <cell r="C931" t="str">
            <v>09.01.2201</v>
          </cell>
        </row>
        <row r="932">
          <cell r="C932" t="str">
            <v>09.01.2501</v>
          </cell>
        </row>
        <row r="933">
          <cell r="C933" t="str">
            <v>09.01.2701</v>
          </cell>
        </row>
        <row r="934">
          <cell r="C934" t="str">
            <v>09.01.2703</v>
          </cell>
        </row>
        <row r="935">
          <cell r="C935" t="str">
            <v>09.01.2901</v>
          </cell>
        </row>
        <row r="936">
          <cell r="C936" t="str">
            <v>09.02.0101</v>
          </cell>
        </row>
        <row r="937">
          <cell r="C937" t="str">
            <v>09.02.0102</v>
          </cell>
        </row>
        <row r="938">
          <cell r="C938" t="str">
            <v>09.02.0103</v>
          </cell>
        </row>
        <row r="939">
          <cell r="C939" t="str">
            <v>09.02.0104</v>
          </cell>
        </row>
        <row r="940">
          <cell r="C940" t="str">
            <v>09.02.0201</v>
          </cell>
        </row>
        <row r="941">
          <cell r="C941" t="str">
            <v>09.02.0202</v>
          </cell>
        </row>
        <row r="942">
          <cell r="C942" t="str">
            <v>09.02.0301</v>
          </cell>
        </row>
        <row r="943">
          <cell r="C943" t="str">
            <v>09.02.0302</v>
          </cell>
        </row>
        <row r="944">
          <cell r="C944" t="str">
            <v>09.02.0401</v>
          </cell>
        </row>
        <row r="945">
          <cell r="C945" t="str">
            <v>09.02.0402</v>
          </cell>
        </row>
        <row r="946">
          <cell r="C946" t="str">
            <v>09.02.0501</v>
          </cell>
        </row>
        <row r="947">
          <cell r="C947" t="str">
            <v>09.02.0503</v>
          </cell>
        </row>
        <row r="948">
          <cell r="C948" t="str">
            <v>09.02.0601</v>
          </cell>
        </row>
        <row r="949">
          <cell r="C949" t="str">
            <v>09.02.0602</v>
          </cell>
        </row>
        <row r="950">
          <cell r="C950" t="str">
            <v>09.02.0603</v>
          </cell>
        </row>
        <row r="951">
          <cell r="C951" t="str">
            <v>09.02.0701</v>
          </cell>
        </row>
        <row r="952">
          <cell r="C952" t="str">
            <v>09.02.0702</v>
          </cell>
        </row>
        <row r="953">
          <cell r="C953" t="str">
            <v>09.02.0703</v>
          </cell>
        </row>
        <row r="954">
          <cell r="C954" t="str">
            <v>09.02.0801</v>
          </cell>
        </row>
        <row r="955">
          <cell r="C955" t="str">
            <v>09.03.0101</v>
          </cell>
        </row>
        <row r="956">
          <cell r="C956" t="str">
            <v>09.03.0102</v>
          </cell>
        </row>
        <row r="957">
          <cell r="C957" t="str">
            <v>09.03.0103</v>
          </cell>
        </row>
        <row r="958">
          <cell r="C958" t="str">
            <v>09.03.0201</v>
          </cell>
        </row>
        <row r="959">
          <cell r="C959" t="str">
            <v>09.03.0202</v>
          </cell>
        </row>
        <row r="960">
          <cell r="C960" t="str">
            <v>09.03.0301</v>
          </cell>
        </row>
        <row r="961">
          <cell r="C961" t="str">
            <v>09.03.0302</v>
          </cell>
        </row>
        <row r="962">
          <cell r="C962" t="str">
            <v>09.03.0303</v>
          </cell>
        </row>
        <row r="963">
          <cell r="C963" t="str">
            <v>09.03.0304</v>
          </cell>
        </row>
        <row r="964">
          <cell r="C964" t="str">
            <v>09.03.0305</v>
          </cell>
        </row>
        <row r="965">
          <cell r="C965" t="str">
            <v>09.03.0401</v>
          </cell>
        </row>
        <row r="966">
          <cell r="C966" t="str">
            <v>09.03.0501</v>
          </cell>
        </row>
        <row r="967">
          <cell r="C967" t="str">
            <v>09.03.0601</v>
          </cell>
        </row>
        <row r="968">
          <cell r="C968" t="str">
            <v>09.03.0602</v>
          </cell>
        </row>
        <row r="969">
          <cell r="C969" t="str">
            <v>09.03.0603</v>
          </cell>
        </row>
        <row r="970">
          <cell r="C970" t="str">
            <v>09.03.0802</v>
          </cell>
        </row>
        <row r="971">
          <cell r="C971" t="str">
            <v>09.03.0901</v>
          </cell>
        </row>
        <row r="972">
          <cell r="C972" t="str">
            <v>09.03.0902</v>
          </cell>
        </row>
        <row r="973">
          <cell r="C973" t="str">
            <v>09.03.1001</v>
          </cell>
        </row>
        <row r="974">
          <cell r="C974" t="str">
            <v>09.03.1101</v>
          </cell>
        </row>
        <row r="975">
          <cell r="C975" t="str">
            <v>09.03.1301</v>
          </cell>
        </row>
        <row r="976">
          <cell r="C976" t="str">
            <v>09.03.1402</v>
          </cell>
        </row>
        <row r="977">
          <cell r="C977" t="str">
            <v>09.03.1403</v>
          </cell>
        </row>
        <row r="978">
          <cell r="C978" t="str">
            <v>09.03.1501</v>
          </cell>
        </row>
        <row r="979">
          <cell r="C979" t="str">
            <v>09.03.1502</v>
          </cell>
        </row>
        <row r="980">
          <cell r="C980" t="str">
            <v>09.03.1503</v>
          </cell>
        </row>
        <row r="981">
          <cell r="C981" t="str">
            <v>09.03.1601</v>
          </cell>
        </row>
        <row r="982">
          <cell r="C982" t="str">
            <v>09.03.1801</v>
          </cell>
        </row>
        <row r="983">
          <cell r="C983" t="str">
            <v>09.03.1802</v>
          </cell>
        </row>
        <row r="984">
          <cell r="C984" t="str">
            <v>09.03.1901</v>
          </cell>
        </row>
        <row r="985">
          <cell r="C985" t="str">
            <v>09.03.2001</v>
          </cell>
        </row>
        <row r="986">
          <cell r="C986" t="str">
            <v>09.04.0101</v>
          </cell>
        </row>
        <row r="987">
          <cell r="C987" t="str">
            <v>09.04.0201</v>
          </cell>
        </row>
        <row r="988">
          <cell r="C988" t="str">
            <v>09.04.0301</v>
          </cell>
        </row>
        <row r="989">
          <cell r="C989" t="str">
            <v>09.04.0401</v>
          </cell>
        </row>
        <row r="990">
          <cell r="C990" t="str">
            <v>10.01.0101</v>
          </cell>
        </row>
        <row r="991">
          <cell r="C991" t="str">
            <v>10.01.0102</v>
          </cell>
        </row>
        <row r="992">
          <cell r="C992" t="str">
            <v>10.01.0103</v>
          </cell>
        </row>
        <row r="993">
          <cell r="C993" t="str">
            <v>10.01.0104</v>
          </cell>
        </row>
        <row r="994">
          <cell r="C994" t="str">
            <v>10.01.0105</v>
          </cell>
        </row>
        <row r="995">
          <cell r="C995" t="str">
            <v>10.01.0106</v>
          </cell>
        </row>
        <row r="996">
          <cell r="C996" t="str">
            <v>10.01.0107</v>
          </cell>
        </row>
        <row r="997">
          <cell r="C997" t="str">
            <v>10.01.0108</v>
          </cell>
        </row>
        <row r="998">
          <cell r="C998" t="str">
            <v>10.01.0109</v>
          </cell>
        </row>
        <row r="999">
          <cell r="C999" t="str">
            <v>10.01.0110</v>
          </cell>
        </row>
        <row r="1000">
          <cell r="C1000" t="str">
            <v>10.01.0111</v>
          </cell>
        </row>
        <row r="1001">
          <cell r="C1001" t="str">
            <v>10.01.0112</v>
          </cell>
        </row>
        <row r="1002">
          <cell r="C1002" t="str">
            <v>10.01.0113</v>
          </cell>
        </row>
        <row r="1003">
          <cell r="C1003" t="str">
            <v>10.01.0114</v>
          </cell>
        </row>
        <row r="1004">
          <cell r="C1004" t="str">
            <v>10.01.0115</v>
          </cell>
        </row>
        <row r="1005">
          <cell r="C1005" t="str">
            <v>10.01.0116</v>
          </cell>
        </row>
        <row r="1006">
          <cell r="C1006" t="str">
            <v>10.01.0117</v>
          </cell>
        </row>
        <row r="1007">
          <cell r="C1007" t="str">
            <v>10.01.0118</v>
          </cell>
        </row>
        <row r="1008">
          <cell r="C1008" t="str">
            <v>10.01.0119</v>
          </cell>
        </row>
        <row r="1009">
          <cell r="C1009" t="str">
            <v>10.01.0120</v>
          </cell>
        </row>
        <row r="1010">
          <cell r="C1010" t="str">
            <v>10.01.0121</v>
          </cell>
        </row>
        <row r="1011">
          <cell r="C1011" t="str">
            <v>10.01.0201</v>
          </cell>
        </row>
        <row r="1012">
          <cell r="C1012" t="str">
            <v>10.01.0202</v>
          </cell>
        </row>
        <row r="1013">
          <cell r="C1013" t="str">
            <v>10.01.0203</v>
          </cell>
        </row>
        <row r="1014">
          <cell r="C1014" t="str">
            <v>10.01.0204</v>
          </cell>
        </row>
        <row r="1015">
          <cell r="C1015" t="str">
            <v>10.01.0301</v>
          </cell>
        </row>
        <row r="1016">
          <cell r="C1016" t="str">
            <v>10.01.0401</v>
          </cell>
        </row>
        <row r="1017">
          <cell r="C1017" t="str">
            <v>10.01.0402</v>
          </cell>
        </row>
        <row r="1018">
          <cell r="C1018" t="str">
            <v>10.01.0403</v>
          </cell>
        </row>
        <row r="1019">
          <cell r="C1019" t="str">
            <v>10.01.0501</v>
          </cell>
        </row>
        <row r="1020">
          <cell r="C1020" t="str">
            <v>10.01.0502</v>
          </cell>
        </row>
        <row r="1021">
          <cell r="C1021" t="str">
            <v>10.01.0503</v>
          </cell>
        </row>
        <row r="1022">
          <cell r="C1022" t="str">
            <v>10.01.0504</v>
          </cell>
        </row>
        <row r="1023">
          <cell r="C1023" t="str">
            <v>10.02.0101</v>
          </cell>
        </row>
        <row r="1024">
          <cell r="C1024" t="str">
            <v>10.02.0102</v>
          </cell>
        </row>
        <row r="1025">
          <cell r="C1025" t="str">
            <v>10.02.0103</v>
          </cell>
        </row>
        <row r="1026">
          <cell r="C1026" t="str">
            <v>10.02.0201</v>
          </cell>
        </row>
        <row r="1027">
          <cell r="C1027" t="str">
            <v>10.02.0202</v>
          </cell>
        </row>
        <row r="1028">
          <cell r="C1028" t="str">
            <v>10.02.0203</v>
          </cell>
        </row>
        <row r="1029">
          <cell r="C1029" t="str">
            <v>10.02.0301</v>
          </cell>
        </row>
        <row r="1030">
          <cell r="C1030" t="str">
            <v>10.02.0302</v>
          </cell>
        </row>
        <row r="1031">
          <cell r="C1031" t="str">
            <v>10.02.0401</v>
          </cell>
        </row>
        <row r="1032">
          <cell r="C1032" t="str">
            <v>10.02.0402</v>
          </cell>
        </row>
        <row r="1033">
          <cell r="C1033" t="str">
            <v>10.02.0501</v>
          </cell>
        </row>
        <row r="1034">
          <cell r="C1034" t="str">
            <v>10.03.0101</v>
          </cell>
        </row>
        <row r="1035">
          <cell r="C1035" t="str">
            <v>10.03.0102</v>
          </cell>
        </row>
        <row r="1036">
          <cell r="C1036" t="str">
            <v>10.03.0103</v>
          </cell>
        </row>
        <row r="1037">
          <cell r="C1037" t="str">
            <v>10.03.0104</v>
          </cell>
        </row>
        <row r="1038">
          <cell r="C1038" t="str">
            <v>10.03.0105</v>
          </cell>
        </row>
        <row r="1039">
          <cell r="C1039" t="str">
            <v>10.03.0106</v>
          </cell>
        </row>
        <row r="1040">
          <cell r="C1040" t="str">
            <v>10.03.0107</v>
          </cell>
        </row>
        <row r="1041">
          <cell r="C1041" t="str">
            <v>10.03.0108</v>
          </cell>
        </row>
        <row r="1042">
          <cell r="C1042" t="str">
            <v>10.03.0201</v>
          </cell>
        </row>
        <row r="1043">
          <cell r="C1043" t="str">
            <v>10.03.0202</v>
          </cell>
        </row>
        <row r="1044">
          <cell r="C1044" t="str">
            <v>10.03.0301</v>
          </cell>
        </row>
        <row r="1045">
          <cell r="C1045" t="str">
            <v>10.03.0302</v>
          </cell>
        </row>
        <row r="1046">
          <cell r="C1046" t="str">
            <v>10.03.0303</v>
          </cell>
        </row>
        <row r="1047">
          <cell r="C1047" t="str">
            <v>10.03.0401</v>
          </cell>
        </row>
        <row r="1048">
          <cell r="C1048" t="str">
            <v>10.03.0402</v>
          </cell>
        </row>
        <row r="1049">
          <cell r="C1049" t="str">
            <v>10.03.0403</v>
          </cell>
        </row>
        <row r="1050">
          <cell r="C1050" t="str">
            <v>10.03.0404</v>
          </cell>
        </row>
        <row r="1051">
          <cell r="C1051" t="str">
            <v>10.03.0405</v>
          </cell>
        </row>
        <row r="1052">
          <cell r="C1052" t="str">
            <v>10.04.0101</v>
          </cell>
        </row>
        <row r="1053">
          <cell r="C1053" t="str">
            <v>10.04.0102</v>
          </cell>
        </row>
        <row r="1054">
          <cell r="C1054" t="str">
            <v>10.04.0103</v>
          </cell>
        </row>
        <row r="1055">
          <cell r="C1055" t="str">
            <v>10.04.0104</v>
          </cell>
        </row>
        <row r="1056">
          <cell r="C1056" t="str">
            <v>10.04.0105</v>
          </cell>
        </row>
        <row r="1057">
          <cell r="C1057" t="str">
            <v>10.04.0106</v>
          </cell>
        </row>
        <row r="1058">
          <cell r="C1058" t="str">
            <v>10.04.0107</v>
          </cell>
        </row>
        <row r="1059">
          <cell r="C1059" t="str">
            <v>10.04.0108</v>
          </cell>
        </row>
        <row r="1060">
          <cell r="C1060" t="str">
            <v>10.04.0109</v>
          </cell>
        </row>
        <row r="1061">
          <cell r="C1061" t="str">
            <v>10.04.0201</v>
          </cell>
        </row>
        <row r="1062">
          <cell r="C1062" t="str">
            <v>10.04.0202</v>
          </cell>
        </row>
        <row r="1063">
          <cell r="C1063" t="str">
            <v>10.04.0203</v>
          </cell>
        </row>
        <row r="1064">
          <cell r="C1064" t="str">
            <v>10.05.0101</v>
          </cell>
        </row>
        <row r="1065">
          <cell r="C1065" t="str">
            <v>10.05.0102</v>
          </cell>
        </row>
        <row r="1066">
          <cell r="C1066" t="str">
            <v>10.05.0201</v>
          </cell>
        </row>
        <row r="1067">
          <cell r="C1067" t="str">
            <v>10.05.0202</v>
          </cell>
        </row>
        <row r="1068">
          <cell r="C1068" t="str">
            <v>10.05.0203</v>
          </cell>
        </row>
        <row r="1069">
          <cell r="C1069" t="str">
            <v>10.05.0301</v>
          </cell>
        </row>
        <row r="1070">
          <cell r="C1070" t="str">
            <v>10.05.0401</v>
          </cell>
        </row>
        <row r="1071">
          <cell r="C1071" t="str">
            <v>10.06.0101</v>
          </cell>
        </row>
        <row r="1072">
          <cell r="C1072" t="str">
            <v>10.06.0102</v>
          </cell>
        </row>
        <row r="1073">
          <cell r="C1073" t="str">
            <v>10.06.0201</v>
          </cell>
        </row>
        <row r="1074">
          <cell r="C1074" t="str">
            <v>10.06.0202</v>
          </cell>
        </row>
        <row r="1075">
          <cell r="C1075" t="str">
            <v>10.06.0203</v>
          </cell>
        </row>
        <row r="1076">
          <cell r="C1076" t="str">
            <v>10.06.0204</v>
          </cell>
        </row>
        <row r="1077">
          <cell r="C1077" t="str">
            <v>10.06.0301</v>
          </cell>
        </row>
        <row r="1078">
          <cell r="C1078" t="str">
            <v>10.06.0302</v>
          </cell>
        </row>
        <row r="1079">
          <cell r="C1079" t="str">
            <v>10.06.0401</v>
          </cell>
        </row>
        <row r="1080">
          <cell r="C1080" t="str">
            <v>10.07.0101</v>
          </cell>
        </row>
        <row r="1081">
          <cell r="C1081" t="str">
            <v>10.07.0201</v>
          </cell>
        </row>
        <row r="1082">
          <cell r="C1082" t="str">
            <v>10.08.0101</v>
          </cell>
        </row>
        <row r="1083">
          <cell r="C1083" t="str">
            <v>10.08.0201</v>
          </cell>
        </row>
        <row r="1084">
          <cell r="C1084" t="str">
            <v>10.08.0301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view="pageBreakPreview" zoomScale="85" zoomScaleSheetLayoutView="85" zoomScalePageLayoutView="0" workbookViewId="0" topLeftCell="C1">
      <pane ySplit="4" topLeftCell="BM5" activePane="bottomLeft" state="frozen"/>
      <selection pane="topLeft" activeCell="A1" sqref="A1"/>
      <selection pane="bottomLeft" activeCell="N17" sqref="N17:N20"/>
    </sheetView>
  </sheetViews>
  <sheetFormatPr defaultColWidth="9.00390625" defaultRowHeight="12.75"/>
  <cols>
    <col min="1" max="1" width="7.375" style="4" bestFit="1" customWidth="1"/>
    <col min="2" max="2" width="12.375" style="0" bestFit="1" customWidth="1"/>
    <col min="3" max="3" width="13.00390625" style="0" customWidth="1"/>
    <col min="4" max="4" width="14.125" style="0" hidden="1" customWidth="1"/>
    <col min="5" max="5" width="59.625" style="0" customWidth="1"/>
    <col min="6" max="6" width="7.00390625" style="0" hidden="1" customWidth="1"/>
    <col min="7" max="7" width="24.625" style="0" bestFit="1" customWidth="1"/>
    <col min="8" max="8" width="7.875" style="10" bestFit="1" customWidth="1"/>
    <col min="9" max="9" width="7.875" style="6" bestFit="1" customWidth="1"/>
    <col min="10" max="10" width="16.125" style="0" bestFit="1" customWidth="1"/>
    <col min="11" max="11" width="5.875" style="5" bestFit="1" customWidth="1"/>
    <col min="12" max="12" width="7.125" style="7" customWidth="1"/>
    <col min="13" max="13" width="11.25390625" style="10" bestFit="1" customWidth="1"/>
    <col min="14" max="14" width="28.00390625" style="0" customWidth="1"/>
    <col min="15" max="15" width="7.125" style="9" bestFit="1" customWidth="1"/>
    <col min="16" max="16" width="7.875" style="8" bestFit="1" customWidth="1"/>
    <col min="17" max="17" width="9.125" style="8" customWidth="1"/>
  </cols>
  <sheetData>
    <row r="1" spans="1:17" ht="15.75" customHeight="1">
      <c r="A1" s="115" t="s">
        <v>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2"/>
    </row>
    <row r="2" spans="1:17" ht="19.5" thickBot="1">
      <c r="A2" s="11"/>
      <c r="B2" s="11"/>
      <c r="C2" s="11"/>
      <c r="D2" s="11"/>
      <c r="E2" s="11"/>
      <c r="F2" s="11"/>
      <c r="G2" s="11"/>
      <c r="H2" s="13"/>
      <c r="I2" s="11"/>
      <c r="J2" s="14"/>
      <c r="K2" s="15"/>
      <c r="L2" s="16"/>
      <c r="M2" s="13"/>
      <c r="N2" s="17">
        <v>1.08</v>
      </c>
      <c r="O2" s="18">
        <v>1.15</v>
      </c>
      <c r="P2" s="18">
        <v>1.07</v>
      </c>
      <c r="Q2" s="16"/>
    </row>
    <row r="3" spans="1:17" ht="113.25" customHeight="1">
      <c r="A3" s="19" t="s">
        <v>10</v>
      </c>
      <c r="B3" s="20" t="s">
        <v>1</v>
      </c>
      <c r="C3" s="21" t="s">
        <v>84</v>
      </c>
      <c r="D3" s="20" t="s">
        <v>83</v>
      </c>
      <c r="E3" s="21" t="s">
        <v>0</v>
      </c>
      <c r="F3" s="20" t="s">
        <v>2</v>
      </c>
      <c r="G3" s="20" t="s">
        <v>204</v>
      </c>
      <c r="H3" s="21" t="s">
        <v>86</v>
      </c>
      <c r="I3" s="22" t="s">
        <v>85</v>
      </c>
      <c r="J3" s="20" t="s">
        <v>5</v>
      </c>
      <c r="K3" s="23" t="s">
        <v>92</v>
      </c>
      <c r="L3" s="24" t="s">
        <v>93</v>
      </c>
      <c r="M3" s="20" t="s">
        <v>87</v>
      </c>
      <c r="N3" s="20" t="s">
        <v>88</v>
      </c>
      <c r="O3" s="22" t="s">
        <v>94</v>
      </c>
      <c r="P3" s="25" t="s">
        <v>206</v>
      </c>
      <c r="Q3" s="26" t="s">
        <v>207</v>
      </c>
    </row>
    <row r="4" spans="1:17" ht="18.75">
      <c r="A4" s="27"/>
      <c r="B4" s="28">
        <v>1</v>
      </c>
      <c r="C4" s="28">
        <v>2</v>
      </c>
      <c r="D4" s="29">
        <v>3</v>
      </c>
      <c r="E4" s="29">
        <v>3</v>
      </c>
      <c r="F4" s="30">
        <v>8</v>
      </c>
      <c r="G4" s="30"/>
      <c r="H4" s="13">
        <v>8</v>
      </c>
      <c r="I4" s="31">
        <v>4</v>
      </c>
      <c r="J4" s="30">
        <v>5</v>
      </c>
      <c r="K4" s="32">
        <v>6</v>
      </c>
      <c r="L4" s="33">
        <v>7</v>
      </c>
      <c r="M4" s="29">
        <v>9</v>
      </c>
      <c r="N4" s="28">
        <v>10</v>
      </c>
      <c r="O4" s="31">
        <v>11</v>
      </c>
      <c r="P4" s="32">
        <v>12</v>
      </c>
      <c r="Q4" s="34">
        <v>13</v>
      </c>
    </row>
    <row r="5" spans="1:17" ht="18.75">
      <c r="A5" s="111" t="s">
        <v>23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s="3" customFormat="1" ht="48.75" customHeight="1">
      <c r="A6" s="28">
        <v>1</v>
      </c>
      <c r="B6" s="28" t="s">
        <v>37</v>
      </c>
      <c r="C6" s="28"/>
      <c r="D6" s="32">
        <v>4607036500809</v>
      </c>
      <c r="E6" s="35" t="s">
        <v>4</v>
      </c>
      <c r="F6" s="28" t="s">
        <v>3</v>
      </c>
      <c r="G6" s="107"/>
      <c r="H6" s="29" t="s">
        <v>165</v>
      </c>
      <c r="I6" s="33">
        <v>25</v>
      </c>
      <c r="J6" s="32" t="s">
        <v>62</v>
      </c>
      <c r="K6" s="36">
        <v>0.36</v>
      </c>
      <c r="L6" s="37">
        <f>272*192*100/1000000000</f>
        <v>0.0052224</v>
      </c>
      <c r="M6" s="29">
        <v>40</v>
      </c>
      <c r="N6" s="83" t="s">
        <v>205</v>
      </c>
      <c r="O6" s="32"/>
      <c r="P6" s="32"/>
      <c r="Q6" s="32">
        <v>115</v>
      </c>
    </row>
    <row r="7" spans="1:17" s="1" customFormat="1" ht="15" customHeight="1">
      <c r="A7" s="28">
        <v>2</v>
      </c>
      <c r="B7" s="28" t="s">
        <v>56</v>
      </c>
      <c r="C7" s="121"/>
      <c r="D7" s="32">
        <v>4607036500199</v>
      </c>
      <c r="E7" s="38" t="s">
        <v>50</v>
      </c>
      <c r="F7" s="28" t="s">
        <v>3</v>
      </c>
      <c r="G7" s="134"/>
      <c r="H7" s="29" t="s">
        <v>165</v>
      </c>
      <c r="I7" s="33">
        <v>50</v>
      </c>
      <c r="J7" s="32" t="s">
        <v>61</v>
      </c>
      <c r="K7" s="36">
        <v>0.21</v>
      </c>
      <c r="L7" s="37">
        <f aca="true" t="shared" si="0" ref="L7:L12">78*132*210/1000000000</f>
        <v>0.00216216</v>
      </c>
      <c r="M7" s="29">
        <v>15</v>
      </c>
      <c r="N7" s="94"/>
      <c r="O7" s="32"/>
      <c r="P7" s="32"/>
      <c r="Q7" s="32">
        <v>115</v>
      </c>
    </row>
    <row r="8" spans="1:17" s="1" customFormat="1" ht="14.25" customHeight="1">
      <c r="A8" s="28">
        <v>3</v>
      </c>
      <c r="B8" s="28" t="s">
        <v>59</v>
      </c>
      <c r="C8" s="117"/>
      <c r="D8" s="32">
        <v>4607036500168</v>
      </c>
      <c r="E8" s="38" t="s">
        <v>51</v>
      </c>
      <c r="F8" s="28" t="s">
        <v>3</v>
      </c>
      <c r="G8" s="134"/>
      <c r="H8" s="29" t="s">
        <v>165</v>
      </c>
      <c r="I8" s="33">
        <v>50</v>
      </c>
      <c r="J8" s="32" t="s">
        <v>61</v>
      </c>
      <c r="K8" s="36">
        <v>1.21</v>
      </c>
      <c r="L8" s="37">
        <f t="shared" si="0"/>
        <v>0.00216216</v>
      </c>
      <c r="M8" s="29">
        <v>15</v>
      </c>
      <c r="N8" s="94"/>
      <c r="O8" s="32"/>
      <c r="P8" s="32"/>
      <c r="Q8" s="32">
        <v>115</v>
      </c>
    </row>
    <row r="9" spans="1:17" s="1" customFormat="1" ht="14.25" customHeight="1">
      <c r="A9" s="28">
        <v>4</v>
      </c>
      <c r="B9" s="28" t="s">
        <v>38</v>
      </c>
      <c r="C9" s="117"/>
      <c r="D9" s="32">
        <v>4607036500205</v>
      </c>
      <c r="E9" s="38" t="s">
        <v>52</v>
      </c>
      <c r="F9" s="28" t="s">
        <v>3</v>
      </c>
      <c r="G9" s="134"/>
      <c r="H9" s="29" t="s">
        <v>165</v>
      </c>
      <c r="I9" s="33">
        <v>50</v>
      </c>
      <c r="J9" s="32" t="s">
        <v>61</v>
      </c>
      <c r="K9" s="36">
        <v>2.21</v>
      </c>
      <c r="L9" s="37">
        <f t="shared" si="0"/>
        <v>0.00216216</v>
      </c>
      <c r="M9" s="29">
        <v>15</v>
      </c>
      <c r="N9" s="94"/>
      <c r="O9" s="32"/>
      <c r="P9" s="32"/>
      <c r="Q9" s="32">
        <v>115</v>
      </c>
    </row>
    <row r="10" spans="1:17" s="1" customFormat="1" ht="15" customHeight="1">
      <c r="A10" s="30">
        <v>5</v>
      </c>
      <c r="B10" s="28" t="s">
        <v>58</v>
      </c>
      <c r="C10" s="117"/>
      <c r="D10" s="32">
        <v>4607036500182</v>
      </c>
      <c r="E10" s="38" t="s">
        <v>53</v>
      </c>
      <c r="F10" s="28" t="s">
        <v>3</v>
      </c>
      <c r="G10" s="134"/>
      <c r="H10" s="29" t="s">
        <v>165</v>
      </c>
      <c r="I10" s="33">
        <v>50</v>
      </c>
      <c r="J10" s="32" t="s">
        <v>61</v>
      </c>
      <c r="K10" s="36">
        <v>3.21</v>
      </c>
      <c r="L10" s="37">
        <f t="shared" si="0"/>
        <v>0.00216216</v>
      </c>
      <c r="M10" s="29">
        <v>15</v>
      </c>
      <c r="N10" s="94"/>
      <c r="O10" s="32"/>
      <c r="P10" s="32"/>
      <c r="Q10" s="32">
        <v>115</v>
      </c>
    </row>
    <row r="11" spans="1:17" s="1" customFormat="1" ht="15.75" customHeight="1">
      <c r="A11" s="28">
        <v>6</v>
      </c>
      <c r="B11" s="28" t="s">
        <v>57</v>
      </c>
      <c r="C11" s="117"/>
      <c r="D11" s="32">
        <v>4607036500151</v>
      </c>
      <c r="E11" s="38" t="s">
        <v>54</v>
      </c>
      <c r="F11" s="28" t="s">
        <v>3</v>
      </c>
      <c r="G11" s="134"/>
      <c r="H11" s="29" t="s">
        <v>165</v>
      </c>
      <c r="I11" s="33">
        <v>50</v>
      </c>
      <c r="J11" s="32" t="s">
        <v>61</v>
      </c>
      <c r="K11" s="36">
        <v>4.21</v>
      </c>
      <c r="L11" s="37">
        <f t="shared" si="0"/>
        <v>0.00216216</v>
      </c>
      <c r="M11" s="29">
        <v>15</v>
      </c>
      <c r="N11" s="94"/>
      <c r="O11" s="32"/>
      <c r="P11" s="32"/>
      <c r="Q11" s="32">
        <v>115</v>
      </c>
    </row>
    <row r="12" spans="1:17" s="1" customFormat="1" ht="15" customHeight="1">
      <c r="A12" s="28">
        <v>7</v>
      </c>
      <c r="B12" s="28" t="s">
        <v>60</v>
      </c>
      <c r="C12" s="117"/>
      <c r="D12" s="32">
        <v>4607036500175</v>
      </c>
      <c r="E12" s="38" t="s">
        <v>55</v>
      </c>
      <c r="F12" s="28" t="s">
        <v>3</v>
      </c>
      <c r="G12" s="134"/>
      <c r="H12" s="29" t="s">
        <v>165</v>
      </c>
      <c r="I12" s="33">
        <v>50</v>
      </c>
      <c r="J12" s="32" t="s">
        <v>61</v>
      </c>
      <c r="K12" s="36">
        <v>5.21</v>
      </c>
      <c r="L12" s="37">
        <f t="shared" si="0"/>
        <v>0.00216216</v>
      </c>
      <c r="M12" s="29">
        <v>15</v>
      </c>
      <c r="N12" s="94"/>
      <c r="O12" s="32"/>
      <c r="P12" s="32"/>
      <c r="Q12" s="32">
        <v>115</v>
      </c>
    </row>
    <row r="13" spans="1:17" s="1" customFormat="1" ht="15" customHeight="1">
      <c r="A13" s="28">
        <v>8</v>
      </c>
      <c r="B13" s="28" t="s">
        <v>45</v>
      </c>
      <c r="C13" s="119"/>
      <c r="D13" s="32">
        <v>4607036500908</v>
      </c>
      <c r="E13" s="38" t="s">
        <v>47</v>
      </c>
      <c r="F13" s="28" t="s">
        <v>3</v>
      </c>
      <c r="G13" s="134"/>
      <c r="H13" s="29" t="s">
        <v>165</v>
      </c>
      <c r="I13" s="33">
        <v>10</v>
      </c>
      <c r="J13" s="32" t="s">
        <v>63</v>
      </c>
      <c r="K13" s="36">
        <v>0.29</v>
      </c>
      <c r="L13" s="37">
        <f>180*240*105/1000000000</f>
        <v>0.004536</v>
      </c>
      <c r="M13" s="29">
        <v>40</v>
      </c>
      <c r="N13" s="94"/>
      <c r="O13" s="32"/>
      <c r="P13" s="32"/>
      <c r="Q13" s="32">
        <v>140</v>
      </c>
    </row>
    <row r="14" spans="1:17" s="1" customFormat="1" ht="15" customHeight="1">
      <c r="A14" s="28">
        <v>9</v>
      </c>
      <c r="B14" s="28" t="s">
        <v>39</v>
      </c>
      <c r="C14" s="120"/>
      <c r="D14" s="32">
        <v>4607036500915</v>
      </c>
      <c r="E14" s="38" t="s">
        <v>48</v>
      </c>
      <c r="F14" s="28" t="s">
        <v>3</v>
      </c>
      <c r="G14" s="134"/>
      <c r="H14" s="29" t="s">
        <v>165</v>
      </c>
      <c r="I14" s="33">
        <v>10</v>
      </c>
      <c r="J14" s="32" t="s">
        <v>63</v>
      </c>
      <c r="K14" s="36">
        <v>0.29</v>
      </c>
      <c r="L14" s="37">
        <f>180*240*105/1000000000</f>
        <v>0.004536</v>
      </c>
      <c r="M14" s="29">
        <v>40</v>
      </c>
      <c r="N14" s="94"/>
      <c r="O14" s="32"/>
      <c r="P14" s="32"/>
      <c r="Q14" s="32">
        <v>140</v>
      </c>
    </row>
    <row r="15" spans="1:17" s="1" customFormat="1" ht="15" customHeight="1">
      <c r="A15" s="28">
        <v>10</v>
      </c>
      <c r="B15" s="28" t="s">
        <v>46</v>
      </c>
      <c r="C15" s="120"/>
      <c r="D15" s="32">
        <v>4607036500922</v>
      </c>
      <c r="E15" s="38" t="s">
        <v>49</v>
      </c>
      <c r="F15" s="28" t="s">
        <v>3</v>
      </c>
      <c r="G15" s="69"/>
      <c r="H15" s="29" t="s">
        <v>165</v>
      </c>
      <c r="I15" s="33">
        <v>10</v>
      </c>
      <c r="J15" s="32" t="s">
        <v>63</v>
      </c>
      <c r="K15" s="36">
        <v>0.29</v>
      </c>
      <c r="L15" s="37">
        <f>180*240*105/1000000000</f>
        <v>0.004536</v>
      </c>
      <c r="M15" s="29">
        <v>40</v>
      </c>
      <c r="N15" s="84"/>
      <c r="O15" s="32"/>
      <c r="P15" s="32"/>
      <c r="Q15" s="32">
        <v>140</v>
      </c>
    </row>
    <row r="16" spans="1:17" s="1" customFormat="1" ht="18.75">
      <c r="A16" s="111" t="s">
        <v>11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</row>
    <row r="17" spans="1:17" s="1" customFormat="1" ht="46.5" customHeight="1">
      <c r="A17" s="28">
        <v>11</v>
      </c>
      <c r="B17" s="28" t="s">
        <v>40</v>
      </c>
      <c r="C17" s="28"/>
      <c r="D17" s="32">
        <v>4607036500892</v>
      </c>
      <c r="E17" s="38" t="s">
        <v>6</v>
      </c>
      <c r="F17" s="28" t="s">
        <v>3</v>
      </c>
      <c r="G17" s="107"/>
      <c r="H17" s="29"/>
      <c r="I17" s="33">
        <v>15</v>
      </c>
      <c r="J17" s="32" t="s">
        <v>80</v>
      </c>
      <c r="K17" s="36">
        <v>0.14</v>
      </c>
      <c r="L17" s="37">
        <f>300*100*60/1000000000</f>
        <v>0.0018</v>
      </c>
      <c r="M17" s="29"/>
      <c r="N17" s="83" t="s">
        <v>205</v>
      </c>
      <c r="O17" s="32"/>
      <c r="P17" s="32"/>
      <c r="Q17" s="32">
        <v>90</v>
      </c>
    </row>
    <row r="18" spans="1:17" s="2" customFormat="1" ht="47.25" customHeight="1">
      <c r="A18" s="28">
        <v>12</v>
      </c>
      <c r="B18" s="30" t="s">
        <v>41</v>
      </c>
      <c r="C18" s="30"/>
      <c r="D18" s="40">
        <v>4607036500885</v>
      </c>
      <c r="E18" s="38" t="s">
        <v>7</v>
      </c>
      <c r="F18" s="28" t="s">
        <v>3</v>
      </c>
      <c r="G18" s="134"/>
      <c r="H18" s="41"/>
      <c r="I18" s="31">
        <v>25</v>
      </c>
      <c r="J18" s="32" t="s">
        <v>81</v>
      </c>
      <c r="K18" s="42">
        <v>0.16</v>
      </c>
      <c r="L18" s="37">
        <f>200*200*30/1000000000</f>
        <v>0.0012</v>
      </c>
      <c r="M18" s="41"/>
      <c r="N18" s="94"/>
      <c r="O18" s="40"/>
      <c r="P18" s="40"/>
      <c r="Q18" s="40">
        <v>80</v>
      </c>
    </row>
    <row r="19" spans="1:17" s="1" customFormat="1" ht="78.75" customHeight="1">
      <c r="A19" s="28">
        <v>13</v>
      </c>
      <c r="B19" s="28" t="s">
        <v>42</v>
      </c>
      <c r="C19" s="28"/>
      <c r="D19" s="32">
        <v>4607036500847</v>
      </c>
      <c r="E19" s="38" t="s">
        <v>8</v>
      </c>
      <c r="F19" s="28" t="s">
        <v>3</v>
      </c>
      <c r="G19" s="134"/>
      <c r="H19" s="29"/>
      <c r="I19" s="33">
        <v>20</v>
      </c>
      <c r="J19" s="32" t="s">
        <v>82</v>
      </c>
      <c r="K19" s="36">
        <v>0.23</v>
      </c>
      <c r="L19" s="37">
        <f>3.14*90*90*110/1000000000</f>
        <v>0.0027977400000000004</v>
      </c>
      <c r="M19" s="29"/>
      <c r="N19" s="94"/>
      <c r="O19" s="40"/>
      <c r="P19" s="40"/>
      <c r="Q19" s="40">
        <v>80</v>
      </c>
    </row>
    <row r="20" spans="1:17" s="1" customFormat="1" ht="39" customHeight="1">
      <c r="A20" s="28">
        <v>14</v>
      </c>
      <c r="B20" s="28" t="s">
        <v>43</v>
      </c>
      <c r="C20" s="28"/>
      <c r="D20" s="32">
        <v>4607036500861</v>
      </c>
      <c r="E20" s="38" t="s">
        <v>9</v>
      </c>
      <c r="F20" s="28" t="s">
        <v>3</v>
      </c>
      <c r="G20" s="69"/>
      <c r="H20" s="29"/>
      <c r="I20" s="33">
        <v>20</v>
      </c>
      <c r="J20" s="32" t="s">
        <v>82</v>
      </c>
      <c r="K20" s="36">
        <v>0.22</v>
      </c>
      <c r="L20" s="37">
        <f>3.14*90*90*110/1000000000</f>
        <v>0.0027977400000000004</v>
      </c>
      <c r="M20" s="29"/>
      <c r="N20" s="84"/>
      <c r="O20" s="40"/>
      <c r="P20" s="40"/>
      <c r="Q20" s="40">
        <v>80</v>
      </c>
    </row>
    <row r="21" spans="1:17" s="1" customFormat="1" ht="18.75">
      <c r="A21" s="111" t="s">
        <v>12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</row>
    <row r="22" spans="1:17" s="1" customFormat="1" ht="29.25" customHeight="1">
      <c r="A22" s="28">
        <v>15</v>
      </c>
      <c r="B22" s="28" t="s">
        <v>185</v>
      </c>
      <c r="C22" s="76"/>
      <c r="D22" s="32"/>
      <c r="E22" s="43" t="s">
        <v>167</v>
      </c>
      <c r="F22" s="28" t="s">
        <v>3</v>
      </c>
      <c r="G22" s="28"/>
      <c r="H22" s="29" t="s">
        <v>165</v>
      </c>
      <c r="I22" s="33">
        <v>10</v>
      </c>
      <c r="J22" s="32" t="s">
        <v>64</v>
      </c>
      <c r="K22" s="36">
        <v>0.58</v>
      </c>
      <c r="L22" s="37">
        <f>210*95*55/1000000000</f>
        <v>0.00109725</v>
      </c>
      <c r="M22" s="29">
        <v>10</v>
      </c>
      <c r="N22" s="76" t="s">
        <v>177</v>
      </c>
      <c r="O22" s="32"/>
      <c r="P22" s="32"/>
      <c r="Q22" s="32">
        <v>615</v>
      </c>
    </row>
    <row r="23" spans="1:17" s="1" customFormat="1" ht="31.5" customHeight="1">
      <c r="A23" s="28">
        <v>16</v>
      </c>
      <c r="B23" s="28" t="s">
        <v>180</v>
      </c>
      <c r="C23" s="77"/>
      <c r="D23" s="32"/>
      <c r="E23" s="43" t="s">
        <v>168</v>
      </c>
      <c r="F23" s="28" t="s">
        <v>3</v>
      </c>
      <c r="G23" s="28"/>
      <c r="H23" s="29" t="s">
        <v>165</v>
      </c>
      <c r="I23" s="33">
        <v>10</v>
      </c>
      <c r="J23" s="32" t="s">
        <v>64</v>
      </c>
      <c r="K23" s="36">
        <v>0.59</v>
      </c>
      <c r="L23" s="37">
        <f>210*95*55/1000000000</f>
        <v>0.00109725</v>
      </c>
      <c r="M23" s="29">
        <v>10</v>
      </c>
      <c r="N23" s="77"/>
      <c r="O23" s="32"/>
      <c r="P23" s="32"/>
      <c r="Q23" s="32">
        <v>715</v>
      </c>
    </row>
    <row r="24" spans="1:17" s="1" customFormat="1" ht="29.25" customHeight="1">
      <c r="A24" s="28">
        <v>17</v>
      </c>
      <c r="B24" s="28" t="s">
        <v>181</v>
      </c>
      <c r="C24" s="77"/>
      <c r="D24" s="32"/>
      <c r="E24" s="43" t="s">
        <v>169</v>
      </c>
      <c r="F24" s="28" t="s">
        <v>3</v>
      </c>
      <c r="G24" s="28"/>
      <c r="H24" s="29" t="s">
        <v>166</v>
      </c>
      <c r="I24" s="33">
        <v>15</v>
      </c>
      <c r="J24" s="32" t="s">
        <v>65</v>
      </c>
      <c r="K24" s="36">
        <v>0.36</v>
      </c>
      <c r="L24" s="37">
        <f>245*95*45/1000000000</f>
        <v>0.001047375</v>
      </c>
      <c r="M24" s="29">
        <v>10</v>
      </c>
      <c r="N24" s="77"/>
      <c r="O24" s="32"/>
      <c r="P24" s="32"/>
      <c r="Q24" s="32">
        <v>595</v>
      </c>
    </row>
    <row r="25" spans="1:17" s="1" customFormat="1" ht="29.25" customHeight="1" thickBot="1">
      <c r="A25" s="44">
        <v>18</v>
      </c>
      <c r="B25" s="44" t="s">
        <v>186</v>
      </c>
      <c r="C25" s="78"/>
      <c r="D25" s="45"/>
      <c r="E25" s="46" t="s">
        <v>184</v>
      </c>
      <c r="F25" s="44"/>
      <c r="G25" s="44"/>
      <c r="H25" s="47" t="s">
        <v>165</v>
      </c>
      <c r="I25" s="48">
        <v>15</v>
      </c>
      <c r="J25" s="45" t="s">
        <v>65</v>
      </c>
      <c r="K25" s="49">
        <v>0.36</v>
      </c>
      <c r="L25" s="50">
        <f>245*95*45/1000000000</f>
        <v>0.001047375</v>
      </c>
      <c r="M25" s="47">
        <v>10</v>
      </c>
      <c r="N25" s="78"/>
      <c r="O25" s="45"/>
      <c r="P25" s="45"/>
      <c r="Q25" s="45">
        <v>695</v>
      </c>
    </row>
    <row r="26" spans="1:17" s="1" customFormat="1" ht="37.5">
      <c r="A26" s="21">
        <v>19</v>
      </c>
      <c r="B26" s="21" t="s">
        <v>31</v>
      </c>
      <c r="C26" s="116"/>
      <c r="D26" s="51"/>
      <c r="E26" s="52" t="s">
        <v>13</v>
      </c>
      <c r="F26" s="21" t="s">
        <v>3</v>
      </c>
      <c r="G26" s="79"/>
      <c r="H26" s="53" t="s">
        <v>165</v>
      </c>
      <c r="I26" s="54">
        <v>1</v>
      </c>
      <c r="J26" s="51" t="s">
        <v>66</v>
      </c>
      <c r="K26" s="55">
        <v>2.3</v>
      </c>
      <c r="L26" s="56">
        <f>560*420*65/1000000000</f>
        <v>0.015288</v>
      </c>
      <c r="M26" s="53">
        <v>32</v>
      </c>
      <c r="N26" s="122" t="s">
        <v>178</v>
      </c>
      <c r="O26" s="51"/>
      <c r="P26" s="51"/>
      <c r="Q26" s="51">
        <v>2240</v>
      </c>
    </row>
    <row r="27" spans="1:17" s="1" customFormat="1" ht="37.5">
      <c r="A27" s="30">
        <v>20</v>
      </c>
      <c r="B27" s="28" t="s">
        <v>32</v>
      </c>
      <c r="C27" s="117"/>
      <c r="D27" s="32"/>
      <c r="E27" s="43" t="s">
        <v>14</v>
      </c>
      <c r="F27" s="28" t="s">
        <v>3</v>
      </c>
      <c r="G27" s="134"/>
      <c r="H27" s="29" t="s">
        <v>165</v>
      </c>
      <c r="I27" s="33">
        <v>1</v>
      </c>
      <c r="J27" s="32" t="s">
        <v>67</v>
      </c>
      <c r="K27" s="36">
        <v>1.1</v>
      </c>
      <c r="L27" s="37">
        <f>560*70*85/1000000000</f>
        <v>0.003332</v>
      </c>
      <c r="M27" s="29">
        <v>8</v>
      </c>
      <c r="N27" s="117"/>
      <c r="O27" s="32"/>
      <c r="P27" s="32"/>
      <c r="Q27" s="32">
        <v>850</v>
      </c>
    </row>
    <row r="28" spans="1:17" s="1" customFormat="1" ht="37.5">
      <c r="A28" s="30">
        <v>21</v>
      </c>
      <c r="B28" s="28" t="s">
        <v>33</v>
      </c>
      <c r="C28" s="117"/>
      <c r="D28" s="32"/>
      <c r="E28" s="43" t="s">
        <v>15</v>
      </c>
      <c r="F28" s="28" t="s">
        <v>3</v>
      </c>
      <c r="G28" s="134"/>
      <c r="H28" s="29" t="s">
        <v>165</v>
      </c>
      <c r="I28" s="33">
        <v>1</v>
      </c>
      <c r="J28" s="32" t="s">
        <v>68</v>
      </c>
      <c r="K28" s="36">
        <v>1.35</v>
      </c>
      <c r="L28" s="37">
        <f>1080*70*85/1000000000</f>
        <v>0.006426</v>
      </c>
      <c r="M28" s="29">
        <v>16</v>
      </c>
      <c r="N28" s="117"/>
      <c r="O28" s="32"/>
      <c r="P28" s="32"/>
      <c r="Q28" s="32">
        <v>1200</v>
      </c>
    </row>
    <row r="29" spans="1:17" s="1" customFormat="1" ht="37.5">
      <c r="A29" s="30">
        <v>22</v>
      </c>
      <c r="B29" s="28" t="s">
        <v>34</v>
      </c>
      <c r="C29" s="117"/>
      <c r="D29" s="32"/>
      <c r="E29" s="43" t="s">
        <v>16</v>
      </c>
      <c r="F29" s="28" t="s">
        <v>3</v>
      </c>
      <c r="G29" s="134"/>
      <c r="H29" s="29" t="s">
        <v>165</v>
      </c>
      <c r="I29" s="33">
        <v>1</v>
      </c>
      <c r="J29" s="32" t="s">
        <v>69</v>
      </c>
      <c r="K29" s="36">
        <v>1</v>
      </c>
      <c r="L29" s="37">
        <f>570*135*55/1000000000</f>
        <v>0.00423225</v>
      </c>
      <c r="M29" s="29">
        <v>16</v>
      </c>
      <c r="N29" s="117"/>
      <c r="O29" s="32"/>
      <c r="P29" s="32"/>
      <c r="Q29" s="32">
        <v>1200</v>
      </c>
    </row>
    <row r="30" spans="1:17" s="1" customFormat="1" ht="38.25" thickBot="1">
      <c r="A30" s="44">
        <v>23</v>
      </c>
      <c r="B30" s="44" t="s">
        <v>35</v>
      </c>
      <c r="C30" s="118"/>
      <c r="D30" s="45"/>
      <c r="E30" s="46" t="s">
        <v>17</v>
      </c>
      <c r="F30" s="44" t="s">
        <v>3</v>
      </c>
      <c r="G30" s="135"/>
      <c r="H30" s="47" t="s">
        <v>165</v>
      </c>
      <c r="I30" s="48">
        <v>1</v>
      </c>
      <c r="J30" s="45" t="s">
        <v>70</v>
      </c>
      <c r="K30" s="49">
        <v>1.85</v>
      </c>
      <c r="L30" s="50">
        <f>1080*135*55/1000000000</f>
        <v>0.008019</v>
      </c>
      <c r="M30" s="47">
        <v>32</v>
      </c>
      <c r="N30" s="118"/>
      <c r="O30" s="45"/>
      <c r="P30" s="45"/>
      <c r="Q30" s="45">
        <v>2100</v>
      </c>
    </row>
    <row r="31" spans="1:17" s="1" customFormat="1" ht="45" customHeight="1">
      <c r="A31" s="57">
        <v>24</v>
      </c>
      <c r="B31" s="57" t="s">
        <v>36</v>
      </c>
      <c r="C31" s="79"/>
      <c r="D31" s="58"/>
      <c r="E31" s="59" t="s">
        <v>18</v>
      </c>
      <c r="F31" s="57" t="s">
        <v>3</v>
      </c>
      <c r="G31" s="79"/>
      <c r="H31" s="39" t="s">
        <v>165</v>
      </c>
      <c r="I31" s="60">
        <v>1</v>
      </c>
      <c r="J31" s="58" t="s">
        <v>71</v>
      </c>
      <c r="K31" s="61">
        <v>4.7</v>
      </c>
      <c r="L31" s="62">
        <f>595*595*45/1000000000</f>
        <v>0.015931125</v>
      </c>
      <c r="M31" s="39">
        <v>34</v>
      </c>
      <c r="N31" s="77" t="s">
        <v>179</v>
      </c>
      <c r="O31" s="58"/>
      <c r="P31" s="58"/>
      <c r="Q31" s="58">
        <v>2300</v>
      </c>
    </row>
    <row r="32" spans="1:17" s="1" customFormat="1" ht="45" customHeight="1">
      <c r="A32" s="63">
        <v>25</v>
      </c>
      <c r="B32" s="28" t="s">
        <v>182</v>
      </c>
      <c r="C32" s="69"/>
      <c r="D32" s="32"/>
      <c r="E32" s="43" t="s">
        <v>183</v>
      </c>
      <c r="F32" s="28"/>
      <c r="G32" s="69"/>
      <c r="H32" s="29" t="s">
        <v>165</v>
      </c>
      <c r="I32" s="33">
        <v>1</v>
      </c>
      <c r="J32" s="32" t="s">
        <v>71</v>
      </c>
      <c r="K32" s="36">
        <v>4.7</v>
      </c>
      <c r="L32" s="37">
        <f>595*595*45/1000000000</f>
        <v>0.015931125</v>
      </c>
      <c r="M32" s="29">
        <v>34</v>
      </c>
      <c r="N32" s="74"/>
      <c r="O32" s="32"/>
      <c r="P32" s="32"/>
      <c r="Q32" s="32">
        <v>2400</v>
      </c>
    </row>
    <row r="33" spans="1:17" s="1" customFormat="1" ht="12.75" customHeight="1">
      <c r="A33" s="108" t="s">
        <v>19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</row>
    <row r="34" spans="1:17" s="1" customFormat="1" ht="35.25" customHeight="1">
      <c r="A34" s="28">
        <v>26</v>
      </c>
      <c r="B34" s="28" t="s">
        <v>25</v>
      </c>
      <c r="C34" s="28"/>
      <c r="D34" s="32"/>
      <c r="E34" s="35" t="s">
        <v>20</v>
      </c>
      <c r="F34" s="28" t="s">
        <v>3</v>
      </c>
      <c r="G34" s="107"/>
      <c r="H34" s="29" t="s">
        <v>165</v>
      </c>
      <c r="I34" s="33">
        <v>10</v>
      </c>
      <c r="J34" s="32" t="s">
        <v>72</v>
      </c>
      <c r="K34" s="36">
        <v>0.83</v>
      </c>
      <c r="L34" s="37">
        <f>210*95*85/1000000000</f>
        <v>0.00169575</v>
      </c>
      <c r="M34" s="29" t="s">
        <v>173</v>
      </c>
      <c r="N34" s="117" t="s">
        <v>177</v>
      </c>
      <c r="O34" s="32">
        <f>P34*$N$2</f>
        <v>300.24</v>
      </c>
      <c r="P34" s="32">
        <v>278</v>
      </c>
      <c r="Q34" s="32">
        <v>252</v>
      </c>
    </row>
    <row r="35" spans="1:19" s="1" customFormat="1" ht="45.75" customHeight="1">
      <c r="A35" s="28">
        <v>27</v>
      </c>
      <c r="B35" s="28" t="s">
        <v>26</v>
      </c>
      <c r="C35" s="28"/>
      <c r="D35" s="32"/>
      <c r="E35" s="35" t="s">
        <v>21</v>
      </c>
      <c r="F35" s="28" t="s">
        <v>3</v>
      </c>
      <c r="G35" s="69"/>
      <c r="H35" s="29" t="s">
        <v>165</v>
      </c>
      <c r="I35" s="33">
        <v>10</v>
      </c>
      <c r="J35" s="32" t="s">
        <v>72</v>
      </c>
      <c r="K35" s="36">
        <v>0.83</v>
      </c>
      <c r="L35" s="37">
        <f>210*95*85/1000000000</f>
        <v>0.00169575</v>
      </c>
      <c r="M35" s="29" t="s">
        <v>173</v>
      </c>
      <c r="N35" s="117"/>
      <c r="O35" s="32">
        <f>P35*$N$2</f>
        <v>457.92</v>
      </c>
      <c r="P35" s="32">
        <v>424</v>
      </c>
      <c r="Q35" s="32">
        <v>392</v>
      </c>
      <c r="R35"/>
      <c r="S35"/>
    </row>
    <row r="36" spans="1:19" s="1" customFormat="1" ht="18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  <c r="R36"/>
      <c r="S36"/>
    </row>
    <row r="37" spans="1:19" s="1" customFormat="1" ht="17.25" customHeight="1">
      <c r="A37" s="29">
        <v>28</v>
      </c>
      <c r="B37" s="30" t="s">
        <v>101</v>
      </c>
      <c r="C37" s="80"/>
      <c r="D37" s="40"/>
      <c r="E37" s="95" t="s">
        <v>195</v>
      </c>
      <c r="F37" s="64"/>
      <c r="G37" s="30" t="s">
        <v>196</v>
      </c>
      <c r="H37" s="83" t="s">
        <v>165</v>
      </c>
      <c r="I37" s="100">
        <v>1</v>
      </c>
      <c r="J37" s="105" t="s">
        <v>73</v>
      </c>
      <c r="K37" s="92">
        <v>1.1</v>
      </c>
      <c r="L37" s="103">
        <f>630*70*90/1000000000</f>
        <v>0.003969</v>
      </c>
      <c r="M37" s="88">
        <v>20</v>
      </c>
      <c r="N37" s="85" t="s">
        <v>176</v>
      </c>
      <c r="O37" s="32">
        <v>208</v>
      </c>
      <c r="P37" s="40">
        <v>193</v>
      </c>
      <c r="Q37" s="40">
        <v>179</v>
      </c>
      <c r="R37"/>
      <c r="S37"/>
    </row>
    <row r="38" spans="1:19" s="1" customFormat="1" ht="17.25" customHeight="1">
      <c r="A38" s="29">
        <v>29</v>
      </c>
      <c r="B38" s="28" t="s">
        <v>193</v>
      </c>
      <c r="C38" s="81"/>
      <c r="D38" s="40"/>
      <c r="E38" s="96"/>
      <c r="F38" s="28" t="s">
        <v>3</v>
      </c>
      <c r="G38" s="28" t="s">
        <v>197</v>
      </c>
      <c r="H38" s="94"/>
      <c r="I38" s="101"/>
      <c r="J38" s="75"/>
      <c r="K38" s="93"/>
      <c r="L38" s="104"/>
      <c r="M38" s="89"/>
      <c r="N38" s="86"/>
      <c r="O38" s="32">
        <f>P38*$N$2</f>
        <v>208.44000000000003</v>
      </c>
      <c r="P38" s="40">
        <v>193</v>
      </c>
      <c r="Q38" s="40">
        <v>179</v>
      </c>
      <c r="R38"/>
      <c r="S38"/>
    </row>
    <row r="39" spans="1:19" s="1" customFormat="1" ht="17.25" customHeight="1">
      <c r="A39" s="29">
        <v>30</v>
      </c>
      <c r="B39" s="30" t="s">
        <v>102</v>
      </c>
      <c r="C39" s="81"/>
      <c r="D39" s="40"/>
      <c r="E39" s="97" t="s">
        <v>198</v>
      </c>
      <c r="F39" s="28"/>
      <c r="G39" s="28" t="s">
        <v>199</v>
      </c>
      <c r="H39" s="94"/>
      <c r="I39" s="101"/>
      <c r="J39" s="105" t="s">
        <v>74</v>
      </c>
      <c r="K39" s="92">
        <v>2.7</v>
      </c>
      <c r="L39" s="103">
        <f>1250*135*70/1000000000</f>
        <v>0.0118125</v>
      </c>
      <c r="M39" s="83" t="s">
        <v>171</v>
      </c>
      <c r="N39" s="86"/>
      <c r="O39" s="32">
        <v>355</v>
      </c>
      <c r="P39" s="40">
        <v>329</v>
      </c>
      <c r="Q39" s="40">
        <v>305</v>
      </c>
      <c r="R39"/>
      <c r="S39"/>
    </row>
    <row r="40" spans="1:19" s="1" customFormat="1" ht="16.5" customHeight="1">
      <c r="A40" s="29">
        <v>31</v>
      </c>
      <c r="B40" s="28" t="s">
        <v>194</v>
      </c>
      <c r="C40" s="81"/>
      <c r="D40" s="32"/>
      <c r="E40" s="98"/>
      <c r="F40" s="28" t="s">
        <v>3</v>
      </c>
      <c r="G40" s="28" t="s">
        <v>197</v>
      </c>
      <c r="H40" s="94"/>
      <c r="I40" s="101"/>
      <c r="J40" s="75"/>
      <c r="K40" s="93"/>
      <c r="L40" s="104"/>
      <c r="M40" s="84"/>
      <c r="N40" s="86"/>
      <c r="O40" s="32">
        <f>P40*$N$2</f>
        <v>355.32000000000005</v>
      </c>
      <c r="P40" s="32">
        <v>329</v>
      </c>
      <c r="Q40" s="32">
        <v>305</v>
      </c>
      <c r="R40"/>
      <c r="S40"/>
    </row>
    <row r="41" spans="1:19" s="1" customFormat="1" ht="17.25" customHeight="1">
      <c r="A41" s="29">
        <v>32</v>
      </c>
      <c r="B41" s="30" t="s">
        <v>103</v>
      </c>
      <c r="C41" s="81"/>
      <c r="D41" s="32"/>
      <c r="E41" s="97" t="s">
        <v>200</v>
      </c>
      <c r="F41" s="28" t="s">
        <v>3</v>
      </c>
      <c r="G41" s="30" t="s">
        <v>196</v>
      </c>
      <c r="H41" s="94"/>
      <c r="I41" s="101"/>
      <c r="J41" s="114" t="s">
        <v>75</v>
      </c>
      <c r="K41" s="91">
        <v>1.4</v>
      </c>
      <c r="L41" s="106">
        <f>1250*70*90/1000000000</f>
        <v>0.007875</v>
      </c>
      <c r="M41" s="90">
        <v>40</v>
      </c>
      <c r="N41" s="86"/>
      <c r="O41" s="32">
        <v>252</v>
      </c>
      <c r="P41" s="32">
        <v>233</v>
      </c>
      <c r="Q41" s="32">
        <v>216</v>
      </c>
      <c r="R41"/>
      <c r="S41"/>
    </row>
    <row r="42" spans="1:19" s="1" customFormat="1" ht="16.5" customHeight="1">
      <c r="A42" s="29">
        <v>33</v>
      </c>
      <c r="B42" s="28" t="s">
        <v>44</v>
      </c>
      <c r="C42" s="81"/>
      <c r="D42" s="32"/>
      <c r="E42" s="98"/>
      <c r="F42" s="28" t="s">
        <v>3</v>
      </c>
      <c r="G42" s="28" t="s">
        <v>197</v>
      </c>
      <c r="H42" s="94"/>
      <c r="I42" s="101"/>
      <c r="J42" s="114"/>
      <c r="K42" s="91"/>
      <c r="L42" s="106"/>
      <c r="M42" s="90"/>
      <c r="N42" s="86"/>
      <c r="O42" s="32">
        <v>252</v>
      </c>
      <c r="P42" s="32">
        <v>233</v>
      </c>
      <c r="Q42" s="32">
        <v>216</v>
      </c>
      <c r="R42"/>
      <c r="S42"/>
    </row>
    <row r="43" spans="1:19" s="1" customFormat="1" ht="18" customHeight="1">
      <c r="A43" s="29">
        <v>34</v>
      </c>
      <c r="B43" s="28" t="s">
        <v>105</v>
      </c>
      <c r="C43" s="81"/>
      <c r="D43" s="32"/>
      <c r="E43" s="95" t="s">
        <v>201</v>
      </c>
      <c r="F43" s="28"/>
      <c r="G43" s="28" t="s">
        <v>202</v>
      </c>
      <c r="H43" s="94"/>
      <c r="I43" s="101"/>
      <c r="J43" s="105" t="s">
        <v>170</v>
      </c>
      <c r="K43" s="92">
        <v>2.2</v>
      </c>
      <c r="L43" s="103">
        <f>1255*175*80/1000000000</f>
        <v>0.01757</v>
      </c>
      <c r="M43" s="83" t="s">
        <v>171</v>
      </c>
      <c r="N43" s="86"/>
      <c r="O43" s="32">
        <v>355</v>
      </c>
      <c r="P43" s="32">
        <v>329</v>
      </c>
      <c r="Q43" s="32">
        <v>305</v>
      </c>
      <c r="R43"/>
      <c r="S43"/>
    </row>
    <row r="44" spans="1:19" s="1" customFormat="1" ht="18.75">
      <c r="A44" s="29">
        <v>35</v>
      </c>
      <c r="B44" s="28" t="s">
        <v>106</v>
      </c>
      <c r="C44" s="81"/>
      <c r="D44" s="32"/>
      <c r="E44" s="99"/>
      <c r="F44" s="29"/>
      <c r="G44" s="28" t="s">
        <v>197</v>
      </c>
      <c r="H44" s="94"/>
      <c r="I44" s="101"/>
      <c r="J44" s="75"/>
      <c r="K44" s="93"/>
      <c r="L44" s="104"/>
      <c r="M44" s="84"/>
      <c r="N44" s="86"/>
      <c r="O44" s="32">
        <f>P44*$N$2</f>
        <v>355.32000000000005</v>
      </c>
      <c r="P44" s="32">
        <v>329</v>
      </c>
      <c r="Q44" s="32">
        <v>305</v>
      </c>
      <c r="R44"/>
      <c r="S44"/>
    </row>
    <row r="45" spans="1:19" s="1" customFormat="1" ht="18.75">
      <c r="A45" s="41">
        <v>36</v>
      </c>
      <c r="B45" s="28" t="s">
        <v>27</v>
      </c>
      <c r="C45" s="81"/>
      <c r="D45" s="32"/>
      <c r="E45" s="95" t="s">
        <v>203</v>
      </c>
      <c r="F45" s="28"/>
      <c r="G45" s="28" t="s">
        <v>199</v>
      </c>
      <c r="H45" s="94"/>
      <c r="I45" s="101"/>
      <c r="J45" s="105" t="s">
        <v>76</v>
      </c>
      <c r="K45" s="92">
        <v>1.3</v>
      </c>
      <c r="L45" s="103">
        <f>630*135*70/1000000000</f>
        <v>0.0059535</v>
      </c>
      <c r="M45" s="83" t="s">
        <v>172</v>
      </c>
      <c r="N45" s="86"/>
      <c r="O45" s="32">
        <v>233</v>
      </c>
      <c r="P45" s="40">
        <v>216</v>
      </c>
      <c r="Q45" s="40">
        <v>200</v>
      </c>
      <c r="R45"/>
      <c r="S45"/>
    </row>
    <row r="46" spans="1:19" s="1" customFormat="1" ht="18.75">
      <c r="A46" s="65">
        <v>37</v>
      </c>
      <c r="B46" s="28" t="s">
        <v>104</v>
      </c>
      <c r="C46" s="82"/>
      <c r="D46" s="66"/>
      <c r="E46" s="99"/>
      <c r="F46" s="28"/>
      <c r="G46" s="28" t="s">
        <v>197</v>
      </c>
      <c r="H46" s="84"/>
      <c r="I46" s="102"/>
      <c r="J46" s="75"/>
      <c r="K46" s="93"/>
      <c r="L46" s="104"/>
      <c r="M46" s="84"/>
      <c r="N46" s="87"/>
      <c r="O46" s="32">
        <v>233</v>
      </c>
      <c r="P46" s="40">
        <v>216</v>
      </c>
      <c r="Q46" s="40">
        <v>200</v>
      </c>
      <c r="R46"/>
      <c r="S46"/>
    </row>
    <row r="47" spans="1:17" ht="18.75">
      <c r="A47" s="111" t="s">
        <v>22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3"/>
    </row>
    <row r="48" spans="1:17" ht="16.5" customHeight="1">
      <c r="A48" s="29">
        <v>38</v>
      </c>
      <c r="B48" s="29" t="s">
        <v>97</v>
      </c>
      <c r="C48" s="83"/>
      <c r="D48" s="32"/>
      <c r="E48" s="70" t="s">
        <v>187</v>
      </c>
      <c r="F48" s="28" t="s">
        <v>3</v>
      </c>
      <c r="G48" s="83" t="s">
        <v>188</v>
      </c>
      <c r="H48" s="29" t="s">
        <v>164</v>
      </c>
      <c r="I48" s="32">
        <v>1</v>
      </c>
      <c r="J48" s="105" t="s">
        <v>77</v>
      </c>
      <c r="K48" s="92">
        <v>2.9</v>
      </c>
      <c r="L48" s="103">
        <f>1270*161*60/1000000000</f>
        <v>0.0122682</v>
      </c>
      <c r="M48" s="83" t="s">
        <v>171</v>
      </c>
      <c r="N48" s="117" t="s">
        <v>175</v>
      </c>
      <c r="O48" s="32">
        <f aca="true" t="shared" si="1" ref="O48:O54">P48*$N$2</f>
        <v>454.68</v>
      </c>
      <c r="P48" s="32">
        <v>421</v>
      </c>
      <c r="Q48" s="32">
        <v>396</v>
      </c>
    </row>
    <row r="49" spans="1:17" ht="18.75">
      <c r="A49" s="29">
        <v>39</v>
      </c>
      <c r="B49" s="29" t="s">
        <v>96</v>
      </c>
      <c r="C49" s="94"/>
      <c r="D49" s="32"/>
      <c r="E49" s="71"/>
      <c r="F49" s="28"/>
      <c r="G49" s="84"/>
      <c r="H49" s="29" t="s">
        <v>163</v>
      </c>
      <c r="I49" s="32">
        <v>1</v>
      </c>
      <c r="J49" s="73"/>
      <c r="K49" s="123"/>
      <c r="L49" s="124"/>
      <c r="M49" s="94"/>
      <c r="N49" s="117"/>
      <c r="O49" s="32">
        <f t="shared" si="1"/>
        <v>466.56000000000006</v>
      </c>
      <c r="P49" s="32">
        <v>432</v>
      </c>
      <c r="Q49" s="32">
        <v>407</v>
      </c>
    </row>
    <row r="50" spans="1:17" ht="18.75">
      <c r="A50" s="29">
        <v>40</v>
      </c>
      <c r="B50" s="29" t="s">
        <v>28</v>
      </c>
      <c r="C50" s="94"/>
      <c r="D50" s="32"/>
      <c r="E50" s="71"/>
      <c r="F50" s="28"/>
      <c r="G50" s="83" t="s">
        <v>189</v>
      </c>
      <c r="H50" s="29" t="s">
        <v>164</v>
      </c>
      <c r="I50" s="32">
        <v>1</v>
      </c>
      <c r="J50" s="73"/>
      <c r="K50" s="123"/>
      <c r="L50" s="124"/>
      <c r="M50" s="94"/>
      <c r="N50" s="117"/>
      <c r="O50" s="32">
        <f t="shared" si="1"/>
        <v>454.68</v>
      </c>
      <c r="P50" s="32">
        <v>421</v>
      </c>
      <c r="Q50" s="32">
        <v>396</v>
      </c>
    </row>
    <row r="51" spans="1:17" ht="18.75">
      <c r="A51" s="29">
        <v>41</v>
      </c>
      <c r="B51" s="29" t="s">
        <v>98</v>
      </c>
      <c r="C51" s="84"/>
      <c r="D51" s="32"/>
      <c r="E51" s="72"/>
      <c r="F51" s="28"/>
      <c r="G51" s="84"/>
      <c r="H51" s="29" t="s">
        <v>163</v>
      </c>
      <c r="I51" s="32">
        <v>1</v>
      </c>
      <c r="J51" s="75"/>
      <c r="K51" s="93"/>
      <c r="L51" s="104"/>
      <c r="M51" s="84"/>
      <c r="N51" s="117"/>
      <c r="O51" s="32">
        <f t="shared" si="1"/>
        <v>466.56000000000006</v>
      </c>
      <c r="P51" s="32">
        <v>432</v>
      </c>
      <c r="Q51" s="32">
        <v>407</v>
      </c>
    </row>
    <row r="52" spans="1:17" ht="18.75">
      <c r="A52" s="29">
        <v>42</v>
      </c>
      <c r="B52" s="29" t="s">
        <v>29</v>
      </c>
      <c r="C52" s="83"/>
      <c r="D52" s="32"/>
      <c r="E52" s="70" t="s">
        <v>190</v>
      </c>
      <c r="F52" s="28"/>
      <c r="G52" s="107" t="s">
        <v>191</v>
      </c>
      <c r="H52" s="29" t="s">
        <v>164</v>
      </c>
      <c r="I52" s="32">
        <v>1</v>
      </c>
      <c r="J52" s="105" t="s">
        <v>77</v>
      </c>
      <c r="K52" s="92">
        <v>2.9</v>
      </c>
      <c r="L52" s="103">
        <f>1270*161*60/1000000000</f>
        <v>0.0122682</v>
      </c>
      <c r="M52" s="83" t="s">
        <v>171</v>
      </c>
      <c r="N52" s="117"/>
      <c r="O52" s="32">
        <f t="shared" si="1"/>
        <v>454.68</v>
      </c>
      <c r="P52" s="32">
        <v>421</v>
      </c>
      <c r="Q52" s="32">
        <v>396</v>
      </c>
    </row>
    <row r="53" spans="1:17" ht="18.75">
      <c r="A53" s="29">
        <v>43</v>
      </c>
      <c r="B53" s="29" t="s">
        <v>99</v>
      </c>
      <c r="C53" s="94"/>
      <c r="D53" s="32"/>
      <c r="E53" s="71"/>
      <c r="F53" s="28"/>
      <c r="G53" s="69"/>
      <c r="H53" s="29" t="s">
        <v>163</v>
      </c>
      <c r="I53" s="32">
        <v>1</v>
      </c>
      <c r="J53" s="73"/>
      <c r="K53" s="123"/>
      <c r="L53" s="124"/>
      <c r="M53" s="94"/>
      <c r="N53" s="117"/>
      <c r="O53" s="32">
        <f t="shared" si="1"/>
        <v>466.56000000000006</v>
      </c>
      <c r="P53" s="32">
        <v>432</v>
      </c>
      <c r="Q53" s="32">
        <v>407</v>
      </c>
    </row>
    <row r="54" spans="1:17" ht="18.75">
      <c r="A54" s="29">
        <v>44</v>
      </c>
      <c r="B54" s="29" t="s">
        <v>100</v>
      </c>
      <c r="C54" s="94"/>
      <c r="D54" s="32"/>
      <c r="E54" s="71"/>
      <c r="F54" s="28"/>
      <c r="G54" s="107" t="s">
        <v>189</v>
      </c>
      <c r="H54" s="29" t="s">
        <v>164</v>
      </c>
      <c r="I54" s="32">
        <v>1</v>
      </c>
      <c r="J54" s="73"/>
      <c r="K54" s="123"/>
      <c r="L54" s="124"/>
      <c r="M54" s="94"/>
      <c r="N54" s="117"/>
      <c r="O54" s="32">
        <f t="shared" si="1"/>
        <v>454.68</v>
      </c>
      <c r="P54" s="32">
        <v>421</v>
      </c>
      <c r="Q54" s="32">
        <v>396</v>
      </c>
    </row>
    <row r="55" spans="1:17" ht="16.5" customHeight="1">
      <c r="A55" s="29">
        <v>45</v>
      </c>
      <c r="B55" s="29" t="s">
        <v>192</v>
      </c>
      <c r="C55" s="84"/>
      <c r="D55" s="32"/>
      <c r="E55" s="72"/>
      <c r="F55" s="28" t="s">
        <v>3</v>
      </c>
      <c r="G55" s="69"/>
      <c r="H55" s="29" t="s">
        <v>163</v>
      </c>
      <c r="I55" s="32">
        <v>1</v>
      </c>
      <c r="J55" s="75"/>
      <c r="K55" s="93"/>
      <c r="L55" s="104"/>
      <c r="M55" s="84"/>
      <c r="N55" s="117"/>
      <c r="O55" s="32">
        <v>455</v>
      </c>
      <c r="P55" s="32">
        <v>432</v>
      </c>
      <c r="Q55" s="32">
        <v>407</v>
      </c>
    </row>
    <row r="56" spans="1:17" ht="18.75">
      <c r="A56" s="111" t="s">
        <v>150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3"/>
    </row>
    <row r="57" spans="1:17" ht="15.75" customHeight="1">
      <c r="A57" s="125" t="s">
        <v>152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7"/>
      <c r="N57" s="117" t="s">
        <v>174</v>
      </c>
      <c r="O57" s="131"/>
      <c r="P57" s="132"/>
      <c r="Q57" s="133"/>
    </row>
    <row r="58" spans="1:17" ht="18.75">
      <c r="A58" s="29">
        <v>46</v>
      </c>
      <c r="B58" s="29" t="s">
        <v>117</v>
      </c>
      <c r="C58" s="29"/>
      <c r="D58" s="32"/>
      <c r="E58" s="67" t="s">
        <v>89</v>
      </c>
      <c r="F58" s="28"/>
      <c r="G58" s="107"/>
      <c r="H58" s="83" t="s">
        <v>151</v>
      </c>
      <c r="I58" s="32">
        <v>1</v>
      </c>
      <c r="J58" s="32" t="s">
        <v>78</v>
      </c>
      <c r="K58" s="36">
        <v>7.3</v>
      </c>
      <c r="L58" s="37">
        <f>720*240*260/1000000000</f>
        <v>0.044928</v>
      </c>
      <c r="M58" s="29">
        <v>70</v>
      </c>
      <c r="N58" s="117"/>
      <c r="O58" s="32">
        <f>P58*N$2</f>
        <v>1316.2284000000002</v>
      </c>
      <c r="P58" s="32">
        <f>Q58*P$2</f>
        <v>1218.73</v>
      </c>
      <c r="Q58" s="32">
        <v>1139</v>
      </c>
    </row>
    <row r="59" spans="1:17" ht="18.75">
      <c r="A59" s="29">
        <v>47</v>
      </c>
      <c r="B59" s="29" t="s">
        <v>116</v>
      </c>
      <c r="C59" s="29"/>
      <c r="D59" s="32"/>
      <c r="E59" s="67" t="s">
        <v>90</v>
      </c>
      <c r="F59" s="28"/>
      <c r="G59" s="134"/>
      <c r="H59" s="94"/>
      <c r="I59" s="32">
        <v>1</v>
      </c>
      <c r="J59" s="32" t="s">
        <v>78</v>
      </c>
      <c r="K59" s="36">
        <v>7.3</v>
      </c>
      <c r="L59" s="37">
        <f>720*240*260/1000000000</f>
        <v>0.044928</v>
      </c>
      <c r="M59" s="29">
        <v>100</v>
      </c>
      <c r="N59" s="117"/>
      <c r="O59" s="32">
        <f aca="true" t="shared" si="2" ref="O59:O88">P59*N$2</f>
        <v>1337.0292000000002</v>
      </c>
      <c r="P59" s="32">
        <f aca="true" t="shared" si="3" ref="P59:P88">Q59*P$2</f>
        <v>1237.99</v>
      </c>
      <c r="Q59" s="32">
        <v>1157</v>
      </c>
    </row>
    <row r="60" spans="1:17" ht="18.75">
      <c r="A60" s="29">
        <v>48</v>
      </c>
      <c r="B60" s="29" t="s">
        <v>115</v>
      </c>
      <c r="C60" s="29"/>
      <c r="D60" s="32"/>
      <c r="E60" s="67" t="s">
        <v>91</v>
      </c>
      <c r="F60" s="28"/>
      <c r="G60" s="134"/>
      <c r="H60" s="94"/>
      <c r="I60" s="32">
        <v>1</v>
      </c>
      <c r="J60" s="32" t="s">
        <v>78</v>
      </c>
      <c r="K60" s="36">
        <v>7.3</v>
      </c>
      <c r="L60" s="37">
        <f>720*240*260/1000000000</f>
        <v>0.044928</v>
      </c>
      <c r="M60" s="29">
        <v>150</v>
      </c>
      <c r="N60" s="117"/>
      <c r="O60" s="32">
        <f t="shared" si="2"/>
        <v>1392.4980000000003</v>
      </c>
      <c r="P60" s="32">
        <f t="shared" si="3"/>
        <v>1289.3500000000001</v>
      </c>
      <c r="Q60" s="32">
        <v>1205</v>
      </c>
    </row>
    <row r="61" spans="1:17" ht="18.75">
      <c r="A61" s="29">
        <v>49</v>
      </c>
      <c r="B61" s="29" t="s">
        <v>30</v>
      </c>
      <c r="C61" s="29"/>
      <c r="D61" s="32"/>
      <c r="E61" s="67" t="s">
        <v>24</v>
      </c>
      <c r="F61" s="28"/>
      <c r="G61" s="69"/>
      <c r="H61" s="84"/>
      <c r="I61" s="32">
        <v>1</v>
      </c>
      <c r="J61" s="32" t="s">
        <v>78</v>
      </c>
      <c r="K61" s="36">
        <v>7.3</v>
      </c>
      <c r="L61" s="37">
        <f>720*240*260/1000000000</f>
        <v>0.044928</v>
      </c>
      <c r="M61" s="29">
        <v>250</v>
      </c>
      <c r="N61" s="117"/>
      <c r="O61" s="32">
        <f t="shared" si="2"/>
        <v>1516.1472000000003</v>
      </c>
      <c r="P61" s="32">
        <f t="shared" si="3"/>
        <v>1403.8400000000001</v>
      </c>
      <c r="Q61" s="32">
        <v>1312</v>
      </c>
    </row>
    <row r="62" spans="1:17" ht="15.75" customHeight="1">
      <c r="A62" s="128" t="s">
        <v>154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30"/>
      <c r="N62" s="117"/>
      <c r="O62" s="131"/>
      <c r="P62" s="132"/>
      <c r="Q62" s="133"/>
    </row>
    <row r="63" spans="1:17" ht="18.75">
      <c r="A63" s="29">
        <v>50</v>
      </c>
      <c r="B63" s="29" t="s">
        <v>123</v>
      </c>
      <c r="C63" s="83"/>
      <c r="D63" s="32"/>
      <c r="E63" s="67" t="s">
        <v>122</v>
      </c>
      <c r="F63" s="28"/>
      <c r="G63" s="107"/>
      <c r="H63" s="83" t="s">
        <v>153</v>
      </c>
      <c r="I63" s="32">
        <v>1</v>
      </c>
      <c r="J63" s="32" t="s">
        <v>128</v>
      </c>
      <c r="K63" s="36">
        <v>6.5</v>
      </c>
      <c r="L63" s="37">
        <f>710*240*120/1000000000</f>
        <v>0.020448</v>
      </c>
      <c r="M63" s="29">
        <v>150</v>
      </c>
      <c r="N63" s="117"/>
      <c r="O63" s="32">
        <f t="shared" si="2"/>
        <v>1212.2244</v>
      </c>
      <c r="P63" s="32">
        <f t="shared" si="3"/>
        <v>1122.43</v>
      </c>
      <c r="Q63" s="32">
        <v>1049</v>
      </c>
    </row>
    <row r="64" spans="1:17" ht="18.75">
      <c r="A64" s="29">
        <v>51</v>
      </c>
      <c r="B64" s="29" t="s">
        <v>126</v>
      </c>
      <c r="C64" s="94"/>
      <c r="D64" s="32"/>
      <c r="E64" s="67" t="s">
        <v>124</v>
      </c>
      <c r="F64" s="28"/>
      <c r="G64" s="134"/>
      <c r="H64" s="94"/>
      <c r="I64" s="32">
        <v>1</v>
      </c>
      <c r="J64" s="32" t="s">
        <v>128</v>
      </c>
      <c r="K64" s="36">
        <v>6.5</v>
      </c>
      <c r="L64" s="37">
        <f>710*240*120/1000000000</f>
        <v>0.020448</v>
      </c>
      <c r="M64" s="29">
        <v>250</v>
      </c>
      <c r="N64" s="117"/>
      <c r="O64" s="32">
        <f t="shared" si="2"/>
        <v>1337.0292000000002</v>
      </c>
      <c r="P64" s="32">
        <f t="shared" si="3"/>
        <v>1237.99</v>
      </c>
      <c r="Q64" s="32">
        <v>1157</v>
      </c>
    </row>
    <row r="65" spans="1:17" ht="18.75">
      <c r="A65" s="29">
        <v>52</v>
      </c>
      <c r="B65" s="29" t="s">
        <v>125</v>
      </c>
      <c r="C65" s="84"/>
      <c r="D65" s="32"/>
      <c r="E65" s="67" t="s">
        <v>127</v>
      </c>
      <c r="F65" s="28"/>
      <c r="G65" s="69"/>
      <c r="H65" s="84"/>
      <c r="I65" s="32">
        <v>1</v>
      </c>
      <c r="J65" s="32" t="s">
        <v>128</v>
      </c>
      <c r="K65" s="36">
        <v>6.5</v>
      </c>
      <c r="L65" s="37">
        <f>710*240*120/1000000000</f>
        <v>0.020448</v>
      </c>
      <c r="M65" s="29">
        <v>400</v>
      </c>
      <c r="N65" s="117"/>
      <c r="O65" s="32">
        <f t="shared" si="2"/>
        <v>2277.6876</v>
      </c>
      <c r="P65" s="32">
        <f t="shared" si="3"/>
        <v>2108.9700000000003</v>
      </c>
      <c r="Q65" s="32">
        <v>1971</v>
      </c>
    </row>
    <row r="66" spans="1:17" ht="15.75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30"/>
      <c r="N66" s="117"/>
      <c r="O66" s="131"/>
      <c r="P66" s="132"/>
      <c r="Q66" s="133"/>
    </row>
    <row r="67" spans="1:17" ht="18.75">
      <c r="A67" s="29">
        <v>53</v>
      </c>
      <c r="B67" s="29" t="s">
        <v>119</v>
      </c>
      <c r="C67" s="29"/>
      <c r="D67" s="32"/>
      <c r="E67" s="67" t="s">
        <v>118</v>
      </c>
      <c r="F67" s="28"/>
      <c r="G67" s="107"/>
      <c r="H67" s="83" t="s">
        <v>155</v>
      </c>
      <c r="I67" s="32">
        <v>1</v>
      </c>
      <c r="J67" s="32" t="s">
        <v>79</v>
      </c>
      <c r="K67" s="36">
        <v>6.5</v>
      </c>
      <c r="L67" s="37">
        <f>710*240*130/1000000000</f>
        <v>0.022152</v>
      </c>
      <c r="M67" s="29">
        <v>150</v>
      </c>
      <c r="N67" s="117"/>
      <c r="O67" s="32">
        <f t="shared" si="2"/>
        <v>1241.1144000000002</v>
      </c>
      <c r="P67" s="32">
        <f t="shared" si="3"/>
        <v>1149.18</v>
      </c>
      <c r="Q67" s="32">
        <v>1074</v>
      </c>
    </row>
    <row r="68" spans="1:17" ht="18.75">
      <c r="A68" s="29">
        <v>54</v>
      </c>
      <c r="B68" s="29" t="s">
        <v>121</v>
      </c>
      <c r="C68" s="29"/>
      <c r="D68" s="32"/>
      <c r="E68" s="67" t="s">
        <v>120</v>
      </c>
      <c r="F68" s="28"/>
      <c r="G68" s="69"/>
      <c r="H68" s="84"/>
      <c r="I68" s="32">
        <v>1</v>
      </c>
      <c r="J68" s="32" t="s">
        <v>79</v>
      </c>
      <c r="K68" s="36">
        <v>6.5</v>
      </c>
      <c r="L68" s="37">
        <f>710*240*130/1000000000</f>
        <v>0.022152</v>
      </c>
      <c r="M68" s="29">
        <v>250</v>
      </c>
      <c r="N68" s="117"/>
      <c r="O68" s="32">
        <f t="shared" si="2"/>
        <v>1364.7636000000002</v>
      </c>
      <c r="P68" s="32">
        <f t="shared" si="3"/>
        <v>1263.67</v>
      </c>
      <c r="Q68" s="32">
        <v>1181</v>
      </c>
    </row>
    <row r="69" spans="1:17" ht="15.75" customHeight="1">
      <c r="A69" s="125" t="s">
        <v>157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7"/>
      <c r="N69" s="117"/>
      <c r="O69" s="131"/>
      <c r="P69" s="132"/>
      <c r="Q69" s="133"/>
    </row>
    <row r="70" spans="1:17" ht="18.75">
      <c r="A70" s="29">
        <v>55</v>
      </c>
      <c r="B70" s="29" t="s">
        <v>111</v>
      </c>
      <c r="C70" s="29"/>
      <c r="D70" s="32"/>
      <c r="E70" s="67" t="s">
        <v>107</v>
      </c>
      <c r="F70" s="28"/>
      <c r="G70" s="107"/>
      <c r="H70" s="83" t="s">
        <v>156</v>
      </c>
      <c r="I70" s="32">
        <v>1</v>
      </c>
      <c r="J70" s="32" t="s">
        <v>78</v>
      </c>
      <c r="K70" s="36">
        <v>7.3</v>
      </c>
      <c r="L70" s="37">
        <f>720*240*260/1000000000</f>
        <v>0.044928</v>
      </c>
      <c r="M70" s="29">
        <v>100</v>
      </c>
      <c r="N70" s="117"/>
      <c r="O70" s="32">
        <f t="shared" si="2"/>
        <v>1323.1620000000003</v>
      </c>
      <c r="P70" s="32">
        <f t="shared" si="3"/>
        <v>1225.15</v>
      </c>
      <c r="Q70" s="32">
        <v>1145</v>
      </c>
    </row>
    <row r="71" spans="1:17" ht="18.75">
      <c r="A71" s="29">
        <v>56</v>
      </c>
      <c r="B71" s="29" t="s">
        <v>114</v>
      </c>
      <c r="C71" s="29"/>
      <c r="D71" s="32"/>
      <c r="E71" s="67" t="s">
        <v>108</v>
      </c>
      <c r="F71" s="28"/>
      <c r="G71" s="134"/>
      <c r="H71" s="94"/>
      <c r="I71" s="32">
        <v>1</v>
      </c>
      <c r="J71" s="32" t="s">
        <v>78</v>
      </c>
      <c r="K71" s="36">
        <v>7.3</v>
      </c>
      <c r="L71" s="37">
        <f>720*240*260/1000000000</f>
        <v>0.044928</v>
      </c>
      <c r="M71" s="29">
        <v>150</v>
      </c>
      <c r="N71" s="117"/>
      <c r="O71" s="32">
        <f t="shared" si="2"/>
        <v>1371.6972000000003</v>
      </c>
      <c r="P71" s="32">
        <f t="shared" si="3"/>
        <v>1270.0900000000001</v>
      </c>
      <c r="Q71" s="32">
        <v>1187</v>
      </c>
    </row>
    <row r="72" spans="1:17" ht="18.75">
      <c r="A72" s="29">
        <v>57</v>
      </c>
      <c r="B72" s="29" t="s">
        <v>112</v>
      </c>
      <c r="C72" s="29"/>
      <c r="D72" s="32"/>
      <c r="E72" s="67" t="s">
        <v>109</v>
      </c>
      <c r="F72" s="28"/>
      <c r="G72" s="134"/>
      <c r="H72" s="94"/>
      <c r="I72" s="32">
        <v>1</v>
      </c>
      <c r="J72" s="32" t="s">
        <v>78</v>
      </c>
      <c r="K72" s="36">
        <v>7.3</v>
      </c>
      <c r="L72" s="37">
        <f>720*240*260/1000000000</f>
        <v>0.044928</v>
      </c>
      <c r="M72" s="29">
        <v>250</v>
      </c>
      <c r="N72" s="117"/>
      <c r="O72" s="32">
        <f t="shared" si="2"/>
        <v>1502.2800000000002</v>
      </c>
      <c r="P72" s="32">
        <f t="shared" si="3"/>
        <v>1391</v>
      </c>
      <c r="Q72" s="32">
        <v>1300</v>
      </c>
    </row>
    <row r="73" spans="1:17" ht="18.75">
      <c r="A73" s="29">
        <v>58</v>
      </c>
      <c r="B73" s="29" t="s">
        <v>113</v>
      </c>
      <c r="C73" s="29"/>
      <c r="D73" s="32"/>
      <c r="E73" s="67" t="s">
        <v>110</v>
      </c>
      <c r="F73" s="28"/>
      <c r="G73" s="69"/>
      <c r="H73" s="84"/>
      <c r="I73" s="32">
        <v>1</v>
      </c>
      <c r="J73" s="32" t="s">
        <v>78</v>
      </c>
      <c r="K73" s="36">
        <v>7.3</v>
      </c>
      <c r="L73" s="37">
        <f>720*240*260/1000000000</f>
        <v>0.044928</v>
      </c>
      <c r="M73" s="29">
        <v>400</v>
      </c>
      <c r="N73" s="117"/>
      <c r="O73" s="32">
        <f t="shared" si="2"/>
        <v>2439.4716000000003</v>
      </c>
      <c r="P73" s="32">
        <f t="shared" si="3"/>
        <v>2258.77</v>
      </c>
      <c r="Q73" s="32">
        <v>2111</v>
      </c>
    </row>
    <row r="74" spans="1:17" ht="15.75" customHeight="1">
      <c r="A74" s="125" t="s">
        <v>158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7"/>
      <c r="N74" s="117"/>
      <c r="O74" s="131"/>
      <c r="P74" s="132"/>
      <c r="Q74" s="133"/>
    </row>
    <row r="75" spans="1:17" ht="18.75">
      <c r="A75" s="29">
        <v>59</v>
      </c>
      <c r="B75" s="29" t="s">
        <v>130</v>
      </c>
      <c r="C75" s="29"/>
      <c r="D75" s="32"/>
      <c r="E75" s="67" t="s">
        <v>129</v>
      </c>
      <c r="F75" s="29"/>
      <c r="G75" s="83"/>
      <c r="H75" s="83" t="s">
        <v>151</v>
      </c>
      <c r="I75" s="32">
        <v>1</v>
      </c>
      <c r="J75" s="32" t="s">
        <v>78</v>
      </c>
      <c r="K75" s="36">
        <v>7.3</v>
      </c>
      <c r="L75" s="37">
        <f>720*240*260/1000000000</f>
        <v>0.044928</v>
      </c>
      <c r="M75" s="29">
        <v>125</v>
      </c>
      <c r="N75" s="117"/>
      <c r="O75" s="32">
        <f t="shared" si="2"/>
        <v>1149.8220000000001</v>
      </c>
      <c r="P75" s="32">
        <f t="shared" si="3"/>
        <v>1064.65</v>
      </c>
      <c r="Q75" s="32">
        <v>995</v>
      </c>
    </row>
    <row r="76" spans="1:17" ht="17.25" customHeight="1">
      <c r="A76" s="29">
        <v>60</v>
      </c>
      <c r="B76" s="29" t="s">
        <v>131</v>
      </c>
      <c r="C76" s="29"/>
      <c r="D76" s="32"/>
      <c r="E76" s="67" t="s">
        <v>149</v>
      </c>
      <c r="F76" s="28" t="s">
        <v>3</v>
      </c>
      <c r="G76" s="84"/>
      <c r="H76" s="84"/>
      <c r="I76" s="32">
        <v>1</v>
      </c>
      <c r="J76" s="32" t="s">
        <v>78</v>
      </c>
      <c r="K76" s="36">
        <v>8.3</v>
      </c>
      <c r="L76" s="37">
        <f>720*240*260/1000000000</f>
        <v>0.044928</v>
      </c>
      <c r="M76" s="29">
        <v>250</v>
      </c>
      <c r="N76" s="117"/>
      <c r="O76" s="32">
        <f t="shared" si="2"/>
        <v>1185.6456000000003</v>
      </c>
      <c r="P76" s="32">
        <f t="shared" si="3"/>
        <v>1097.8200000000002</v>
      </c>
      <c r="Q76" s="32">
        <v>1026</v>
      </c>
    </row>
    <row r="77" spans="1:17" ht="15.75" customHeight="1">
      <c r="A77" s="128" t="s">
        <v>159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30"/>
      <c r="N77" s="117"/>
      <c r="O77" s="131"/>
      <c r="P77" s="132"/>
      <c r="Q77" s="133"/>
    </row>
    <row r="78" spans="1:17" ht="18.75">
      <c r="A78" s="29">
        <v>61</v>
      </c>
      <c r="B78" s="29" t="s">
        <v>133</v>
      </c>
      <c r="C78" s="83"/>
      <c r="D78" s="32"/>
      <c r="E78" s="67" t="s">
        <v>132</v>
      </c>
      <c r="F78" s="28"/>
      <c r="G78" s="107"/>
      <c r="H78" s="83" t="s">
        <v>153</v>
      </c>
      <c r="I78" s="32">
        <v>1</v>
      </c>
      <c r="J78" s="32" t="s">
        <v>128</v>
      </c>
      <c r="K78" s="36">
        <v>6.5</v>
      </c>
      <c r="L78" s="37">
        <f>710*240*120/1000000000</f>
        <v>0.020448</v>
      </c>
      <c r="M78" s="29">
        <v>125</v>
      </c>
      <c r="N78" s="117"/>
      <c r="O78" s="32">
        <f t="shared" si="2"/>
        <v>862.0776000000001</v>
      </c>
      <c r="P78" s="32">
        <f t="shared" si="3"/>
        <v>798.22</v>
      </c>
      <c r="Q78" s="32">
        <v>746</v>
      </c>
    </row>
    <row r="79" spans="1:17" ht="18.75">
      <c r="A79" s="29">
        <v>62</v>
      </c>
      <c r="B79" s="29" t="s">
        <v>135</v>
      </c>
      <c r="C79" s="94"/>
      <c r="D79" s="32"/>
      <c r="E79" s="67" t="s">
        <v>134</v>
      </c>
      <c r="F79" s="28"/>
      <c r="G79" s="134"/>
      <c r="H79" s="94"/>
      <c r="I79" s="32">
        <v>1</v>
      </c>
      <c r="J79" s="32" t="s">
        <v>128</v>
      </c>
      <c r="K79" s="36">
        <v>6.5</v>
      </c>
      <c r="L79" s="37">
        <f>710*240*120/1000000000</f>
        <v>0.020448</v>
      </c>
      <c r="M79" s="29">
        <v>250</v>
      </c>
      <c r="N79" s="117"/>
      <c r="O79" s="32">
        <f t="shared" si="2"/>
        <v>1061.9964000000002</v>
      </c>
      <c r="P79" s="32">
        <f t="shared" si="3"/>
        <v>983.33</v>
      </c>
      <c r="Q79" s="32">
        <v>919</v>
      </c>
    </row>
    <row r="80" spans="1:17" ht="18.75">
      <c r="A80" s="29">
        <v>63</v>
      </c>
      <c r="B80" s="29" t="s">
        <v>137</v>
      </c>
      <c r="C80" s="84"/>
      <c r="D80" s="29"/>
      <c r="E80" s="67" t="s">
        <v>136</v>
      </c>
      <c r="F80" s="29"/>
      <c r="G80" s="69"/>
      <c r="H80" s="84"/>
      <c r="I80" s="32">
        <v>1</v>
      </c>
      <c r="J80" s="32" t="s">
        <v>128</v>
      </c>
      <c r="K80" s="36">
        <v>6.5</v>
      </c>
      <c r="L80" s="37">
        <f>710*240*120/1000000000</f>
        <v>0.020448</v>
      </c>
      <c r="M80" s="29">
        <v>400</v>
      </c>
      <c r="N80" s="117"/>
      <c r="O80" s="32">
        <f t="shared" si="2"/>
        <v>1131.3324</v>
      </c>
      <c r="P80" s="32">
        <f t="shared" si="3"/>
        <v>1047.53</v>
      </c>
      <c r="Q80" s="32">
        <v>979</v>
      </c>
    </row>
    <row r="81" spans="1:17" ht="15.75" customHeight="1">
      <c r="A81" s="128" t="s">
        <v>161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30"/>
      <c r="N81" s="117"/>
      <c r="O81" s="131"/>
      <c r="P81" s="132"/>
      <c r="Q81" s="133"/>
    </row>
    <row r="82" spans="1:17" ht="18.75">
      <c r="A82" s="29">
        <v>64</v>
      </c>
      <c r="B82" s="29" t="s">
        <v>139</v>
      </c>
      <c r="C82" s="29"/>
      <c r="D82" s="29"/>
      <c r="E82" s="67" t="s">
        <v>138</v>
      </c>
      <c r="F82" s="29"/>
      <c r="G82" s="83"/>
      <c r="H82" s="83" t="s">
        <v>160</v>
      </c>
      <c r="I82" s="32">
        <v>1</v>
      </c>
      <c r="J82" s="32" t="s">
        <v>79</v>
      </c>
      <c r="K82" s="36">
        <v>6.5</v>
      </c>
      <c r="L82" s="37">
        <f>710*240*130/1000000000</f>
        <v>0.022152</v>
      </c>
      <c r="M82" s="29">
        <v>125</v>
      </c>
      <c r="N82" s="117"/>
      <c r="O82" s="32">
        <f t="shared" si="2"/>
        <v>902.5236000000001</v>
      </c>
      <c r="P82" s="32">
        <f t="shared" si="3"/>
        <v>835.6700000000001</v>
      </c>
      <c r="Q82" s="32">
        <v>781</v>
      </c>
    </row>
    <row r="83" spans="1:17" ht="18.75">
      <c r="A83" s="29">
        <v>65</v>
      </c>
      <c r="B83" s="29" t="s">
        <v>142</v>
      </c>
      <c r="C83" s="29"/>
      <c r="D83" s="29"/>
      <c r="E83" s="67" t="s">
        <v>140</v>
      </c>
      <c r="F83" s="29"/>
      <c r="G83" s="94"/>
      <c r="H83" s="94"/>
      <c r="I83" s="32">
        <v>1</v>
      </c>
      <c r="J83" s="32" t="s">
        <v>79</v>
      </c>
      <c r="K83" s="36">
        <v>6.5</v>
      </c>
      <c r="L83" s="37">
        <f>710*240*130/1000000000</f>
        <v>0.022152</v>
      </c>
      <c r="M83" s="29">
        <v>250</v>
      </c>
      <c r="N83" s="117"/>
      <c r="O83" s="32">
        <f t="shared" si="2"/>
        <v>1074.708</v>
      </c>
      <c r="P83" s="32">
        <f t="shared" si="3"/>
        <v>995.1</v>
      </c>
      <c r="Q83" s="32">
        <v>930</v>
      </c>
    </row>
    <row r="84" spans="1:17" ht="18.75">
      <c r="A84" s="29">
        <v>66</v>
      </c>
      <c r="B84" s="29" t="s">
        <v>144</v>
      </c>
      <c r="C84" s="29"/>
      <c r="D84" s="29"/>
      <c r="E84" s="67" t="s">
        <v>136</v>
      </c>
      <c r="F84" s="29"/>
      <c r="G84" s="84"/>
      <c r="H84" s="84"/>
      <c r="I84" s="32">
        <v>1</v>
      </c>
      <c r="J84" s="32" t="s">
        <v>79</v>
      </c>
      <c r="K84" s="36">
        <v>6.5</v>
      </c>
      <c r="L84" s="37">
        <f>710*240*130/1000000000</f>
        <v>0.022152</v>
      </c>
      <c r="M84" s="29">
        <v>400</v>
      </c>
      <c r="N84" s="117"/>
      <c r="O84" s="32">
        <f t="shared" si="2"/>
        <v>1185.6456000000003</v>
      </c>
      <c r="P84" s="32">
        <f t="shared" si="3"/>
        <v>1097.8200000000002</v>
      </c>
      <c r="Q84" s="32">
        <v>1026</v>
      </c>
    </row>
    <row r="85" spans="1:17" ht="15.75" customHeight="1">
      <c r="A85" s="125" t="s">
        <v>162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7"/>
      <c r="N85" s="117"/>
      <c r="O85" s="131"/>
      <c r="P85" s="132"/>
      <c r="Q85" s="133"/>
    </row>
    <row r="86" spans="1:17" ht="18.75">
      <c r="A86" s="29">
        <v>67</v>
      </c>
      <c r="B86" s="29" t="s">
        <v>141</v>
      </c>
      <c r="C86" s="29"/>
      <c r="D86" s="29"/>
      <c r="E86" s="67" t="s">
        <v>145</v>
      </c>
      <c r="F86" s="29"/>
      <c r="G86" s="83"/>
      <c r="H86" s="83" t="s">
        <v>156</v>
      </c>
      <c r="I86" s="32">
        <v>1</v>
      </c>
      <c r="J86" s="32" t="s">
        <v>78</v>
      </c>
      <c r="K86" s="36">
        <v>7.3</v>
      </c>
      <c r="L86" s="37">
        <f>720*240*260/1000000000</f>
        <v>0.044928</v>
      </c>
      <c r="M86" s="29">
        <v>125</v>
      </c>
      <c r="N86" s="117"/>
      <c r="O86" s="32">
        <f t="shared" si="2"/>
        <v>1135.9548000000002</v>
      </c>
      <c r="P86" s="32">
        <f t="shared" si="3"/>
        <v>1051.8100000000002</v>
      </c>
      <c r="Q86" s="32">
        <v>983</v>
      </c>
    </row>
    <row r="87" spans="1:17" ht="18.75">
      <c r="A87" s="29">
        <v>68</v>
      </c>
      <c r="B87" s="29" t="s">
        <v>143</v>
      </c>
      <c r="C87" s="29"/>
      <c r="D87" s="29"/>
      <c r="E87" s="67" t="s">
        <v>146</v>
      </c>
      <c r="F87" s="29"/>
      <c r="G87" s="94"/>
      <c r="H87" s="94"/>
      <c r="I87" s="32">
        <v>1</v>
      </c>
      <c r="J87" s="32" t="s">
        <v>78</v>
      </c>
      <c r="K87" s="36">
        <v>7.3</v>
      </c>
      <c r="L87" s="37">
        <f>720*240*260/1000000000</f>
        <v>0.044928</v>
      </c>
      <c r="M87" s="29">
        <v>250</v>
      </c>
      <c r="N87" s="117"/>
      <c r="O87" s="32">
        <f t="shared" si="2"/>
        <v>1178.7120000000002</v>
      </c>
      <c r="P87" s="32">
        <f t="shared" si="3"/>
        <v>1091.4</v>
      </c>
      <c r="Q87" s="32">
        <v>1020</v>
      </c>
    </row>
    <row r="88" spans="1:17" ht="18.75">
      <c r="A88" s="29">
        <v>69</v>
      </c>
      <c r="B88" s="29" t="s">
        <v>148</v>
      </c>
      <c r="C88" s="29"/>
      <c r="D88" s="29"/>
      <c r="E88" s="67" t="s">
        <v>147</v>
      </c>
      <c r="F88" s="29"/>
      <c r="G88" s="84"/>
      <c r="H88" s="84"/>
      <c r="I88" s="32">
        <v>1</v>
      </c>
      <c r="J88" s="32" t="s">
        <v>78</v>
      </c>
      <c r="K88" s="36">
        <v>7.3</v>
      </c>
      <c r="L88" s="37">
        <f>720*240*260/1000000000</f>
        <v>0.044928</v>
      </c>
      <c r="M88" s="29">
        <v>400</v>
      </c>
      <c r="N88" s="117"/>
      <c r="O88" s="32">
        <f t="shared" si="2"/>
        <v>1337.0292000000002</v>
      </c>
      <c r="P88" s="32">
        <f t="shared" si="3"/>
        <v>1237.99</v>
      </c>
      <c r="Q88" s="32">
        <v>1157</v>
      </c>
    </row>
    <row r="89" spans="1:17" ht="18.75">
      <c r="A89" s="13"/>
      <c r="B89" s="14"/>
      <c r="C89" s="14"/>
      <c r="D89" s="14"/>
      <c r="E89" s="14"/>
      <c r="F89" s="14"/>
      <c r="G89" s="14"/>
      <c r="H89" s="13"/>
      <c r="I89" s="68"/>
      <c r="J89" s="14"/>
      <c r="K89" s="15"/>
      <c r="L89" s="16"/>
      <c r="M89" s="13"/>
      <c r="N89" s="14"/>
      <c r="O89" s="12"/>
      <c r="P89" s="12"/>
      <c r="Q89" s="12"/>
    </row>
    <row r="90" spans="1:17" ht="18.75">
      <c r="A90" s="13"/>
      <c r="B90" s="14"/>
      <c r="C90" s="14"/>
      <c r="D90" s="14"/>
      <c r="E90" s="14"/>
      <c r="F90" s="14"/>
      <c r="G90" s="14"/>
      <c r="H90" s="13"/>
      <c r="I90" s="68"/>
      <c r="J90" s="14"/>
      <c r="K90" s="15"/>
      <c r="L90" s="16"/>
      <c r="M90" s="13"/>
      <c r="N90" s="14"/>
      <c r="O90" s="12"/>
      <c r="P90" s="12"/>
      <c r="Q90" s="12"/>
    </row>
    <row r="91" spans="1:17" ht="18.75">
      <c r="A91" s="13"/>
      <c r="B91" s="14"/>
      <c r="C91" s="14"/>
      <c r="D91" s="14"/>
      <c r="E91" s="14"/>
      <c r="F91" s="14"/>
      <c r="G91" s="14"/>
      <c r="H91" s="13"/>
      <c r="I91" s="68"/>
      <c r="J91" s="14"/>
      <c r="K91" s="15"/>
      <c r="L91" s="16"/>
      <c r="M91" s="13"/>
      <c r="N91" s="14"/>
      <c r="O91" s="12"/>
      <c r="P91" s="12"/>
      <c r="Q91" s="12"/>
    </row>
  </sheetData>
  <sheetProtection/>
  <mergeCells count="105">
    <mergeCell ref="G86:G88"/>
    <mergeCell ref="G34:G35"/>
    <mergeCell ref="G31:G32"/>
    <mergeCell ref="G26:G30"/>
    <mergeCell ref="G58:G61"/>
    <mergeCell ref="G63:G65"/>
    <mergeCell ref="G67:G68"/>
    <mergeCell ref="G70:G73"/>
    <mergeCell ref="O74:Q74"/>
    <mergeCell ref="O77:Q77"/>
    <mergeCell ref="O81:Q81"/>
    <mergeCell ref="O85:Q85"/>
    <mergeCell ref="O57:Q57"/>
    <mergeCell ref="O62:Q62"/>
    <mergeCell ref="O66:Q66"/>
    <mergeCell ref="O69:Q69"/>
    <mergeCell ref="H86:H88"/>
    <mergeCell ref="N17:N20"/>
    <mergeCell ref="N6:N15"/>
    <mergeCell ref="C22:C25"/>
    <mergeCell ref="C48:C51"/>
    <mergeCell ref="C52:C55"/>
    <mergeCell ref="C63:C65"/>
    <mergeCell ref="C78:C80"/>
    <mergeCell ref="H78:H80"/>
    <mergeCell ref="A81:M81"/>
    <mergeCell ref="A85:M85"/>
    <mergeCell ref="H82:H84"/>
    <mergeCell ref="H70:H73"/>
    <mergeCell ref="A74:M74"/>
    <mergeCell ref="A77:M77"/>
    <mergeCell ref="H75:H76"/>
    <mergeCell ref="G75:G76"/>
    <mergeCell ref="G78:G80"/>
    <mergeCell ref="G82:G84"/>
    <mergeCell ref="A62:M62"/>
    <mergeCell ref="H63:H65"/>
    <mergeCell ref="A66:M66"/>
    <mergeCell ref="A69:M69"/>
    <mergeCell ref="H67:H68"/>
    <mergeCell ref="N57:N88"/>
    <mergeCell ref="N48:N55"/>
    <mergeCell ref="N34:N35"/>
    <mergeCell ref="A56:Q56"/>
    <mergeCell ref="K48:K51"/>
    <mergeCell ref="K52:K55"/>
    <mergeCell ref="L48:L51"/>
    <mergeCell ref="L52:L55"/>
    <mergeCell ref="H58:H61"/>
    <mergeCell ref="A57:M57"/>
    <mergeCell ref="A1:P1"/>
    <mergeCell ref="C26:C30"/>
    <mergeCell ref="C13:C15"/>
    <mergeCell ref="C7:C12"/>
    <mergeCell ref="N26:N30"/>
    <mergeCell ref="A5:Q5"/>
    <mergeCell ref="A16:Q16"/>
    <mergeCell ref="A21:Q21"/>
    <mergeCell ref="G17:G20"/>
    <mergeCell ref="G6:G15"/>
    <mergeCell ref="J52:J55"/>
    <mergeCell ref="A33:Q33"/>
    <mergeCell ref="A36:Q36"/>
    <mergeCell ref="A47:Q47"/>
    <mergeCell ref="J39:J40"/>
    <mergeCell ref="J41:J42"/>
    <mergeCell ref="J43:J44"/>
    <mergeCell ref="J45:J46"/>
    <mergeCell ref="K37:K38"/>
    <mergeCell ref="K39:K40"/>
    <mergeCell ref="E52:E55"/>
    <mergeCell ref="G48:G49"/>
    <mergeCell ref="G50:G51"/>
    <mergeCell ref="G52:G53"/>
    <mergeCell ref="G54:G55"/>
    <mergeCell ref="J37:J38"/>
    <mergeCell ref="N22:N25"/>
    <mergeCell ref="C31:C32"/>
    <mergeCell ref="E48:E51"/>
    <mergeCell ref="J48:J51"/>
    <mergeCell ref="N31:N32"/>
    <mergeCell ref="L45:L46"/>
    <mergeCell ref="M48:M51"/>
    <mergeCell ref="L41:L42"/>
    <mergeCell ref="L43:L44"/>
    <mergeCell ref="M52:M55"/>
    <mergeCell ref="E37:E38"/>
    <mergeCell ref="E39:E40"/>
    <mergeCell ref="E41:E42"/>
    <mergeCell ref="E43:E44"/>
    <mergeCell ref="E45:E46"/>
    <mergeCell ref="H37:H46"/>
    <mergeCell ref="I37:I46"/>
    <mergeCell ref="L37:L38"/>
    <mergeCell ref="L39:L40"/>
    <mergeCell ref="C37:C46"/>
    <mergeCell ref="M45:M46"/>
    <mergeCell ref="N37:N46"/>
    <mergeCell ref="M37:M38"/>
    <mergeCell ref="M39:M40"/>
    <mergeCell ref="M41:M42"/>
    <mergeCell ref="M43:M44"/>
    <mergeCell ref="K41:K42"/>
    <mergeCell ref="K43:K44"/>
    <mergeCell ref="K45:K46"/>
  </mergeCells>
  <conditionalFormatting sqref="O4 F4:G4 I4:J4">
    <cfRule type="duplicateValues" priority="4" dxfId="0" stopIfTrue="1">
      <formula>AND(COUNTIF(#REF!,F4)+COUNTIF($O$4:$O$5,F4)+COUNTIF($F$4:$J$5,F4)&gt;1,NOT(ISBLANK(F4)))</formula>
    </cfRule>
  </conditionalFormatting>
  <printOptions horizontalCentered="1" verticalCentered="1"/>
  <pageMargins left="0.3937007874015748" right="0.3937007874015748" top="0.3937007874015748" bottom="0.3937007874015748" header="0.11811023622047245" footer="0.03937007874015748"/>
  <pageSetup horizontalDpi="600" verticalDpi="600" orientation="landscape" paperSize="9" scale="60" r:id="rId4"/>
  <rowBreaks count="2" manualBreakCount="2">
    <brk id="25" max="16" man="1"/>
    <brk id="55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d.belskij</dc:creator>
  <cp:keywords/>
  <dc:description/>
  <cp:lastModifiedBy>Vladimir</cp:lastModifiedBy>
  <cp:lastPrinted>2012-09-05T12:39:38Z</cp:lastPrinted>
  <dcterms:created xsi:type="dcterms:W3CDTF">2009-11-27T06:33:16Z</dcterms:created>
  <dcterms:modified xsi:type="dcterms:W3CDTF">2012-09-07T05:12:05Z</dcterms:modified>
  <cp:category/>
  <cp:version/>
  <cp:contentType/>
  <cp:contentStatus/>
</cp:coreProperties>
</file>