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9440" windowHeight="7995"/>
  </bookViews>
  <sheets>
    <sheet name="Радиаторы" sheetId="1" r:id="rId1"/>
    <sheet name="Корпуса" sheetId="2" r:id="rId2"/>
    <sheet name="Комплектующие к корпусам" sheetId="3" r:id="rId3"/>
  </sheets>
  <calcPr calcId="125725"/>
</workbook>
</file>

<file path=xl/calcChain.xml><?xml version="1.0" encoding="utf-8"?>
<calcChain xmlns="http://schemas.openxmlformats.org/spreadsheetml/2006/main">
  <c r="N107" i="1"/>
  <c r="O107"/>
  <c r="P107"/>
  <c r="Q107"/>
  <c r="R107"/>
  <c r="R113"/>
  <c r="Q113"/>
  <c r="P113"/>
  <c r="R97"/>
  <c r="Q97"/>
  <c r="P97"/>
  <c r="R89"/>
  <c r="Q89"/>
  <c r="P89"/>
  <c r="Q78"/>
  <c r="R78"/>
  <c r="O78"/>
  <c r="P78"/>
  <c r="R69"/>
  <c r="P69"/>
  <c r="R61"/>
  <c r="Q61"/>
  <c r="O61"/>
  <c r="N61"/>
  <c r="R54"/>
  <c r="P54"/>
  <c r="R45"/>
  <c r="Q45"/>
  <c r="P45"/>
  <c r="R30"/>
  <c r="Q30"/>
  <c r="Q21"/>
  <c r="R13"/>
  <c r="Q13"/>
  <c r="P13"/>
  <c r="Q5"/>
  <c r="O113"/>
  <c r="N113"/>
  <c r="O97"/>
  <c r="N97"/>
  <c r="O89"/>
  <c r="N89"/>
  <c r="N78"/>
  <c r="Q69"/>
  <c r="O69"/>
  <c r="N69"/>
  <c r="P61"/>
  <c r="Q54"/>
  <c r="O54"/>
  <c r="N54"/>
  <c r="O45"/>
  <c r="N45"/>
  <c r="R37"/>
  <c r="Q37"/>
  <c r="P37"/>
  <c r="O37"/>
  <c r="N37"/>
  <c r="P30"/>
  <c r="O30"/>
  <c r="N30"/>
  <c r="R21"/>
  <c r="P21"/>
  <c r="O21"/>
  <c r="N21"/>
  <c r="O13"/>
  <c r="N13"/>
  <c r="P5"/>
  <c r="O5"/>
  <c r="N5"/>
</calcChain>
</file>

<file path=xl/sharedStrings.xml><?xml version="1.0" encoding="utf-8"?>
<sst xmlns="http://schemas.openxmlformats.org/spreadsheetml/2006/main" count="81" uniqueCount="72">
  <si>
    <t>Профиль 02ЭИ</t>
  </si>
  <si>
    <t>Профиль 03ЭИ</t>
  </si>
  <si>
    <t>Профиль 01ТП</t>
  </si>
  <si>
    <t>Профиль 02ТП</t>
  </si>
  <si>
    <t>Профиль 03ТП</t>
  </si>
  <si>
    <t>Профиль ТП-004</t>
  </si>
  <si>
    <t>Профиль ТП-005</t>
  </si>
  <si>
    <t>Профиль ТП-006</t>
  </si>
  <si>
    <t>Профиль ТП-007</t>
  </si>
  <si>
    <t>Профиль ТП-008</t>
  </si>
  <si>
    <t>Профиль ТП-009</t>
  </si>
  <si>
    <t>Профиль ТП-010</t>
  </si>
  <si>
    <t>Профиль ТП-011</t>
  </si>
  <si>
    <t>Профиль ТП-012</t>
  </si>
  <si>
    <t>Наименование</t>
  </si>
  <si>
    <t>Эскиз</t>
  </si>
  <si>
    <t>Вес, кг/пог.м</t>
  </si>
  <si>
    <t>Прайс-лист ООО "Техно-Проект" на профили радиаторов охлаждения</t>
  </si>
  <si>
    <t>Периметр поперечного сечения профиля, мм</t>
  </si>
  <si>
    <t xml:space="preserve">Примечания:  </t>
  </si>
  <si>
    <t>2.Настоящий прайс-лист не является публичной офертой</t>
  </si>
  <si>
    <t>3.Цена на алюминиевые профили может меняться в зависимости от стоимости первичного алюминия на LME (Лондонской бирже металлов).</t>
  </si>
  <si>
    <t>Профиль ТП-013</t>
  </si>
  <si>
    <t>Профиль ТП-014</t>
  </si>
  <si>
    <t>Профиль ТП-015</t>
  </si>
  <si>
    <t>Профиль ТП-016</t>
  </si>
  <si>
    <t>Профиль ТП-017</t>
  </si>
  <si>
    <t>Профиль ТП-018</t>
  </si>
  <si>
    <t>Профиль ТП-019</t>
  </si>
  <si>
    <t>Профиль ТП-021</t>
  </si>
  <si>
    <t>Профиль ТП-022</t>
  </si>
  <si>
    <t>Профиль ТП-023</t>
  </si>
  <si>
    <t>Профиль ТП-024</t>
  </si>
  <si>
    <t>Профиль ТП-026</t>
  </si>
  <si>
    <t>Профиль ТП-027</t>
  </si>
  <si>
    <t>Профиль ТП-028</t>
  </si>
  <si>
    <t>Профиль ТП-029</t>
  </si>
  <si>
    <t>Профиль ТПК-001</t>
  </si>
  <si>
    <t>Профиль ТПК-002</t>
  </si>
  <si>
    <t>Профиль ТПК-006</t>
  </si>
  <si>
    <t>Прайс-лист ООО "Техно-Проект" на профили корпусов светильников</t>
  </si>
  <si>
    <t>При заказе до 300 кг, руб/кг без НДС</t>
  </si>
  <si>
    <t>действителен до 30.09.2013</t>
  </si>
  <si>
    <t>1.Порезка в размер и изготовление радиаторов из профилей вышеперечисленной номенклатуры рассчитывается индивидуально в зависимости от чертежа детали</t>
  </si>
  <si>
    <t>4. Упаковка и доставка в пределах Москвы и МО учтены в составе цены</t>
  </si>
  <si>
    <t>При заказе от 300 до 1000 кг без НДС</t>
  </si>
  <si>
    <t>При заказе свыше 1000 кг без НДС</t>
  </si>
  <si>
    <t>При заказе до 100 кг, руб/кг без НДС</t>
  </si>
  <si>
    <t>до 100 м</t>
  </si>
  <si>
    <t>от 100 м до 500 м</t>
  </si>
  <si>
    <t>от 501 м до 1500 м</t>
  </si>
  <si>
    <t>от 1501 м</t>
  </si>
  <si>
    <t>Профиль ТПК-001 АНОД</t>
  </si>
  <si>
    <t>Профиль ТПК-002 АНОД</t>
  </si>
  <si>
    <t>Цена за 1 кг при объеме партии закупки, руб,  без учета НДС</t>
  </si>
  <si>
    <t>Профиль ТПК-004 АНОД</t>
  </si>
  <si>
    <t xml:space="preserve">Профиль ТПК-004 </t>
  </si>
  <si>
    <t>Профиль ТПК-006 АНОД</t>
  </si>
  <si>
    <t>Прайс-лист ООО "Техно-Проект" на комплектующие корпусов светильников</t>
  </si>
  <si>
    <t>Цена за 1 шт при объеме партии закупки, руб,  без учета НДС</t>
  </si>
  <si>
    <t>до 100 шт</t>
  </si>
  <si>
    <t>от 100 шт до 500 шт</t>
  </si>
  <si>
    <t>от 501 шт до 1500 шт</t>
  </si>
  <si>
    <t>от 1501 шт</t>
  </si>
  <si>
    <t>Крышка боковая ТПК-002 (алюминий 2мм)</t>
  </si>
  <si>
    <t>Крышка боковая ТПК-003 (алюминий 2мм)</t>
  </si>
  <si>
    <t>Крышка боковая ТПК-001,004 (пластик)</t>
  </si>
  <si>
    <t>Кронштейн поворотный ТПК-001,004</t>
  </si>
  <si>
    <t>Кронштейн подвесной ТПК-001,004</t>
  </si>
  <si>
    <t>Крышка боковая ТПК-006 (алюминий 5мм)</t>
  </si>
  <si>
    <t>Кронштейн подвесной ТПК-006 (L=40мм)</t>
  </si>
  <si>
    <t>Кронштейн консольный ТПК-006 (L=130мм)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</si>
</sst>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4" xfId="0" applyBorder="1"/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0" fillId="0" borderId="5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2.jpeg"/><Relationship Id="rId2" Type="http://schemas.openxmlformats.org/officeDocument/2006/relationships/image" Target="../media/image31.jpeg"/><Relationship Id="rId1" Type="http://schemas.openxmlformats.org/officeDocument/2006/relationships/image" Target="../media/image30.jpeg"/><Relationship Id="rId5" Type="http://schemas.openxmlformats.org/officeDocument/2006/relationships/image" Target="../media/image34.jpeg"/><Relationship Id="rId4" Type="http://schemas.openxmlformats.org/officeDocument/2006/relationships/image" Target="../media/image3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2190749</xdr:colOff>
      <xdr:row>4</xdr:row>
      <xdr:rowOff>0</xdr:rowOff>
    </xdr:from>
    <xdr:to>
      <xdr:col>4</xdr:col>
      <xdr:colOff>447674</xdr:colOff>
      <xdr:row>12</xdr:row>
      <xdr:rowOff>364</xdr:rowOff>
    </xdr:to>
    <xdr:pic>
      <xdr:nvPicPr>
        <xdr:cNvPr id="3" name="Рисунок 2" descr="02эи_эскиз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49" y="0"/>
          <a:ext cx="2276475" cy="1524364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28574</xdr:colOff>
      <xdr:row>12</xdr:row>
      <xdr:rowOff>47625</xdr:rowOff>
    </xdr:from>
    <xdr:to>
      <xdr:col>4</xdr:col>
      <xdr:colOff>447675</xdr:colOff>
      <xdr:row>20</xdr:row>
      <xdr:rowOff>9525</xdr:rowOff>
    </xdr:to>
    <xdr:pic>
      <xdr:nvPicPr>
        <xdr:cNvPr id="4" name="Рисунок 3" descr="03эи_эскиз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219324" y="1571625"/>
          <a:ext cx="2247901" cy="1485900"/>
        </a:xfrm>
        <a:prstGeom prst="rect">
          <a:avLst/>
        </a:prstGeom>
        <a:ln w="19050"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0</xdr:colOff>
      <xdr:row>20</xdr:row>
      <xdr:rowOff>95250</xdr:rowOff>
    </xdr:from>
    <xdr:to>
      <xdr:col>4</xdr:col>
      <xdr:colOff>447676</xdr:colOff>
      <xdr:row>28</xdr:row>
      <xdr:rowOff>123826</xdr:rowOff>
    </xdr:to>
    <xdr:pic>
      <xdr:nvPicPr>
        <xdr:cNvPr id="5" name="Рисунок 4" descr="01тп_эскиз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90750" y="3143250"/>
          <a:ext cx="2276476" cy="1552576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4</xdr:col>
      <xdr:colOff>457200</xdr:colOff>
      <xdr:row>35</xdr:row>
      <xdr:rowOff>142876</xdr:rowOff>
    </xdr:to>
    <xdr:pic>
      <xdr:nvPicPr>
        <xdr:cNvPr id="6" name="Рисунок 5" descr="02тп_эскиз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190750" y="4762500"/>
          <a:ext cx="2286000" cy="1285876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2190749</xdr:colOff>
      <xdr:row>36</xdr:row>
      <xdr:rowOff>28575</xdr:rowOff>
    </xdr:from>
    <xdr:to>
      <xdr:col>4</xdr:col>
      <xdr:colOff>428624</xdr:colOff>
      <xdr:row>43</xdr:row>
      <xdr:rowOff>133350</xdr:rowOff>
    </xdr:to>
    <xdr:pic>
      <xdr:nvPicPr>
        <xdr:cNvPr id="7" name="Рисунок 6" descr="03тп_эскиз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190749" y="6315075"/>
          <a:ext cx="2257425" cy="1438275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4</xdr:col>
      <xdr:colOff>438150</xdr:colOff>
      <xdr:row>52</xdr:row>
      <xdr:rowOff>105376</xdr:rowOff>
    </xdr:to>
    <xdr:pic>
      <xdr:nvPicPr>
        <xdr:cNvPr id="8" name="Рисунок 7" descr="ТП-004_эскиз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190750" y="7620000"/>
          <a:ext cx="2266950" cy="1629376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52</xdr:row>
      <xdr:rowOff>190499</xdr:rowOff>
    </xdr:from>
    <xdr:to>
      <xdr:col>4</xdr:col>
      <xdr:colOff>419100</xdr:colOff>
      <xdr:row>59</xdr:row>
      <xdr:rowOff>160976</xdr:rowOff>
    </xdr:to>
    <xdr:pic>
      <xdr:nvPicPr>
        <xdr:cNvPr id="9" name="Рисунок 8" descr="ТП-005_эскиз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190750" y="9334499"/>
          <a:ext cx="2247900" cy="1303977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2190749</xdr:colOff>
      <xdr:row>59</xdr:row>
      <xdr:rowOff>190499</xdr:rowOff>
    </xdr:from>
    <xdr:to>
      <xdr:col>3</xdr:col>
      <xdr:colOff>142874</xdr:colOff>
      <xdr:row>67</xdr:row>
      <xdr:rowOff>129330</xdr:rowOff>
    </xdr:to>
    <xdr:pic>
      <xdr:nvPicPr>
        <xdr:cNvPr id="10" name="Рисунок 9" descr="ТП-006_эскиз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190749" y="10667999"/>
          <a:ext cx="1362075" cy="1462831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2190749</xdr:colOff>
      <xdr:row>68</xdr:row>
      <xdr:rowOff>0</xdr:rowOff>
    </xdr:from>
    <xdr:to>
      <xdr:col>3</xdr:col>
      <xdr:colOff>123825</xdr:colOff>
      <xdr:row>76</xdr:row>
      <xdr:rowOff>174442</xdr:rowOff>
    </xdr:to>
    <xdr:pic>
      <xdr:nvPicPr>
        <xdr:cNvPr id="11" name="Рисунок 10" descr="ТП-007_эскиз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190749" y="12192000"/>
          <a:ext cx="1343026" cy="1698442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77</xdr:row>
      <xdr:rowOff>0</xdr:rowOff>
    </xdr:from>
    <xdr:to>
      <xdr:col>4</xdr:col>
      <xdr:colOff>313944</xdr:colOff>
      <xdr:row>87</xdr:row>
      <xdr:rowOff>54864</xdr:rowOff>
    </xdr:to>
    <xdr:pic>
      <xdr:nvPicPr>
        <xdr:cNvPr id="12" name="Рисунок 11" descr="ТП-008_эскиз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190750" y="13906500"/>
          <a:ext cx="2142744" cy="1959864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</xdr:colOff>
      <xdr:row>88</xdr:row>
      <xdr:rowOff>0</xdr:rowOff>
    </xdr:from>
    <xdr:to>
      <xdr:col>5</xdr:col>
      <xdr:colOff>476251</xdr:colOff>
      <xdr:row>95</xdr:row>
      <xdr:rowOff>180975</xdr:rowOff>
    </xdr:to>
    <xdr:pic>
      <xdr:nvPicPr>
        <xdr:cNvPr id="13" name="Рисунок 12" descr="ТП-009_эскиз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190751" y="16002000"/>
          <a:ext cx="2781300" cy="1514475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</xdr:colOff>
      <xdr:row>96</xdr:row>
      <xdr:rowOff>0</xdr:rowOff>
    </xdr:from>
    <xdr:to>
      <xdr:col>5</xdr:col>
      <xdr:colOff>476251</xdr:colOff>
      <xdr:row>105</xdr:row>
      <xdr:rowOff>95250</xdr:rowOff>
    </xdr:to>
    <xdr:pic>
      <xdr:nvPicPr>
        <xdr:cNvPr id="14" name="Рисунок 13" descr="ТП-010_эскиз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2190751" y="17526000"/>
          <a:ext cx="2781300" cy="1809750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106</xdr:row>
      <xdr:rowOff>0</xdr:rowOff>
    </xdr:from>
    <xdr:to>
      <xdr:col>3</xdr:col>
      <xdr:colOff>19050</xdr:colOff>
      <xdr:row>111</xdr:row>
      <xdr:rowOff>180570</xdr:rowOff>
    </xdr:to>
    <xdr:pic>
      <xdr:nvPicPr>
        <xdr:cNvPr id="15" name="Рисунок 14" descr="ТП-011_эскиз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2190750" y="19431000"/>
          <a:ext cx="1238250" cy="1133070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3</xdr:col>
      <xdr:colOff>19050</xdr:colOff>
      <xdr:row>121</xdr:row>
      <xdr:rowOff>120546</xdr:rowOff>
    </xdr:to>
    <xdr:pic>
      <xdr:nvPicPr>
        <xdr:cNvPr id="16" name="Рисунок 15" descr="ТП-012_эскиз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2190750" y="20574000"/>
          <a:ext cx="1238250" cy="1835046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28574</xdr:colOff>
      <xdr:row>122</xdr:row>
      <xdr:rowOff>28574</xdr:rowOff>
    </xdr:from>
    <xdr:to>
      <xdr:col>3</xdr:col>
      <xdr:colOff>33897</xdr:colOff>
      <xdr:row>132</xdr:row>
      <xdr:rowOff>171449</xdr:rowOff>
    </xdr:to>
    <xdr:pic>
      <xdr:nvPicPr>
        <xdr:cNvPr id="18" name="Рисунок 17" descr="ТП-013_эскиз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952624" y="24336374"/>
          <a:ext cx="1224523" cy="2143125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28574</xdr:colOff>
      <xdr:row>132</xdr:row>
      <xdr:rowOff>190499</xdr:rowOff>
    </xdr:from>
    <xdr:to>
      <xdr:col>3</xdr:col>
      <xdr:colOff>71253</xdr:colOff>
      <xdr:row>143</xdr:row>
      <xdr:rowOff>9525</xdr:rowOff>
    </xdr:to>
    <xdr:pic>
      <xdr:nvPicPr>
        <xdr:cNvPr id="19" name="Рисунок 18" descr="ТП-014_эскиз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952624" y="26498549"/>
          <a:ext cx="1261879" cy="2019301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19050</xdr:colOff>
      <xdr:row>143</xdr:row>
      <xdr:rowOff>47624</xdr:rowOff>
    </xdr:from>
    <xdr:to>
      <xdr:col>3</xdr:col>
      <xdr:colOff>114300</xdr:colOff>
      <xdr:row>149</xdr:row>
      <xdr:rowOff>50062</xdr:rowOff>
    </xdr:to>
    <xdr:pic>
      <xdr:nvPicPr>
        <xdr:cNvPr id="20" name="Рисунок 19" descr="ТП-015_эскиз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943100" y="28555949"/>
          <a:ext cx="1314450" cy="1193063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19050</xdr:colOff>
      <xdr:row>149</xdr:row>
      <xdr:rowOff>76200</xdr:rowOff>
    </xdr:from>
    <xdr:to>
      <xdr:col>3</xdr:col>
      <xdr:colOff>125730</xdr:colOff>
      <xdr:row>156</xdr:row>
      <xdr:rowOff>181737</xdr:rowOff>
    </xdr:to>
    <xdr:pic>
      <xdr:nvPicPr>
        <xdr:cNvPr id="21" name="Рисунок 20" descr="ТП-016_эскиз.jp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943100" y="29775150"/>
          <a:ext cx="1325880" cy="1505712"/>
        </a:xfrm>
        <a:prstGeom prst="rect">
          <a:avLst/>
        </a:prstGeom>
        <a:ln w="19050"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9525</xdr:colOff>
      <xdr:row>157</xdr:row>
      <xdr:rowOff>9525</xdr:rowOff>
    </xdr:from>
    <xdr:to>
      <xdr:col>5</xdr:col>
      <xdr:colOff>47625</xdr:colOff>
      <xdr:row>162</xdr:row>
      <xdr:rowOff>160948</xdr:rowOff>
    </xdr:to>
    <xdr:pic>
      <xdr:nvPicPr>
        <xdr:cNvPr id="22" name="Рисунок 21" descr="ТП-017_эскиз.jp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933575" y="31299150"/>
          <a:ext cx="2343150" cy="1151548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1924049</xdr:colOff>
      <xdr:row>162</xdr:row>
      <xdr:rowOff>200024</xdr:rowOff>
    </xdr:from>
    <xdr:to>
      <xdr:col>4</xdr:col>
      <xdr:colOff>28574</xdr:colOff>
      <xdr:row>168</xdr:row>
      <xdr:rowOff>114299</xdr:rowOff>
    </xdr:to>
    <xdr:pic>
      <xdr:nvPicPr>
        <xdr:cNvPr id="23" name="Рисунок 22" descr="ТП-018_эскиз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924049" y="32489774"/>
          <a:ext cx="1857375" cy="1114425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168</xdr:row>
      <xdr:rowOff>133350</xdr:rowOff>
    </xdr:from>
    <xdr:to>
      <xdr:col>4</xdr:col>
      <xdr:colOff>454260</xdr:colOff>
      <xdr:row>175</xdr:row>
      <xdr:rowOff>180975</xdr:rowOff>
    </xdr:to>
    <xdr:pic>
      <xdr:nvPicPr>
        <xdr:cNvPr id="24" name="Рисунок 23" descr="тп-019_эскиз.jp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924050" y="33623250"/>
          <a:ext cx="2283060" cy="1438275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176</xdr:row>
      <xdr:rowOff>0</xdr:rowOff>
    </xdr:from>
    <xdr:to>
      <xdr:col>5</xdr:col>
      <xdr:colOff>0</xdr:colOff>
      <xdr:row>184</xdr:row>
      <xdr:rowOff>10856</xdr:rowOff>
    </xdr:to>
    <xdr:pic>
      <xdr:nvPicPr>
        <xdr:cNvPr id="25" name="Рисунок 24" descr="тп-021_эскиз.jpg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924050" y="35071050"/>
          <a:ext cx="2305050" cy="1611056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184</xdr:row>
      <xdr:rowOff>0</xdr:rowOff>
    </xdr:from>
    <xdr:to>
      <xdr:col>3</xdr:col>
      <xdr:colOff>0</xdr:colOff>
      <xdr:row>192</xdr:row>
      <xdr:rowOff>1968</xdr:rowOff>
    </xdr:to>
    <xdr:pic>
      <xdr:nvPicPr>
        <xdr:cNvPr id="26" name="Рисунок 25" descr="тп-022_эскиз.jp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924050" y="36671250"/>
          <a:ext cx="1219200" cy="1583118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1924049</xdr:colOff>
      <xdr:row>192</xdr:row>
      <xdr:rowOff>0</xdr:rowOff>
    </xdr:from>
    <xdr:to>
      <xdr:col>4</xdr:col>
      <xdr:colOff>382</xdr:colOff>
      <xdr:row>196</xdr:row>
      <xdr:rowOff>190500</xdr:rowOff>
    </xdr:to>
    <xdr:pic>
      <xdr:nvPicPr>
        <xdr:cNvPr id="27" name="Рисунок 26" descr="тп-023_эскиз.jp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924049" y="38252400"/>
          <a:ext cx="1829183" cy="990600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</xdr:colOff>
      <xdr:row>196</xdr:row>
      <xdr:rowOff>200024</xdr:rowOff>
    </xdr:from>
    <xdr:to>
      <xdr:col>3</xdr:col>
      <xdr:colOff>607961</xdr:colOff>
      <xdr:row>203</xdr:row>
      <xdr:rowOff>9524</xdr:rowOff>
    </xdr:to>
    <xdr:pic>
      <xdr:nvPicPr>
        <xdr:cNvPr id="28" name="Рисунок 27" descr="тп-024_эскиз.jpg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924051" y="39252524"/>
          <a:ext cx="1827160" cy="1190625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203</xdr:row>
      <xdr:rowOff>0</xdr:rowOff>
    </xdr:from>
    <xdr:to>
      <xdr:col>2</xdr:col>
      <xdr:colOff>428625</xdr:colOff>
      <xdr:row>209</xdr:row>
      <xdr:rowOff>0</xdr:rowOff>
    </xdr:to>
    <xdr:pic>
      <xdr:nvPicPr>
        <xdr:cNvPr id="29" name="Рисунок 28" descr="тп-026_эскиз.jpg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924050" y="40433625"/>
          <a:ext cx="1038225" cy="1200150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209</xdr:row>
      <xdr:rowOff>0</xdr:rowOff>
    </xdr:from>
    <xdr:to>
      <xdr:col>4</xdr:col>
      <xdr:colOff>457200</xdr:colOff>
      <xdr:row>216</xdr:row>
      <xdr:rowOff>19050</xdr:rowOff>
    </xdr:to>
    <xdr:pic>
      <xdr:nvPicPr>
        <xdr:cNvPr id="30" name="Рисунок 29" descr="тп-027_эскиз.jpg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1924050" y="41633775"/>
          <a:ext cx="2286000" cy="1409700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216</xdr:row>
      <xdr:rowOff>0</xdr:rowOff>
    </xdr:from>
    <xdr:to>
      <xdr:col>4</xdr:col>
      <xdr:colOff>457200</xdr:colOff>
      <xdr:row>222</xdr:row>
      <xdr:rowOff>180975</xdr:rowOff>
    </xdr:to>
    <xdr:pic>
      <xdr:nvPicPr>
        <xdr:cNvPr id="31" name="Рисунок 30" descr="тп-028_эскиз.jpg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1924050" y="43024425"/>
          <a:ext cx="2286000" cy="1381125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223</xdr:row>
      <xdr:rowOff>0</xdr:rowOff>
    </xdr:from>
    <xdr:to>
      <xdr:col>5</xdr:col>
      <xdr:colOff>9842</xdr:colOff>
      <xdr:row>230</xdr:row>
      <xdr:rowOff>0</xdr:rowOff>
    </xdr:to>
    <xdr:pic>
      <xdr:nvPicPr>
        <xdr:cNvPr id="32" name="Рисунок 31" descr="тп-029_эскиз.jpg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1924050" y="44415075"/>
          <a:ext cx="2314892" cy="1343025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1562099</xdr:colOff>
      <xdr:row>6</xdr:row>
      <xdr:rowOff>428624</xdr:rowOff>
    </xdr:from>
    <xdr:to>
      <xdr:col>3</xdr:col>
      <xdr:colOff>257175</xdr:colOff>
      <xdr:row>14</xdr:row>
      <xdr:rowOff>171886</xdr:rowOff>
    </xdr:to>
    <xdr:pic>
      <xdr:nvPicPr>
        <xdr:cNvPr id="7" name="Рисунок 6" descr="тпк-001_эскиз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62099" y="1828799"/>
          <a:ext cx="1476376" cy="1505387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19050</xdr:colOff>
      <xdr:row>23</xdr:row>
      <xdr:rowOff>47623</xdr:rowOff>
    </xdr:from>
    <xdr:to>
      <xdr:col>5</xdr:col>
      <xdr:colOff>51596</xdr:colOff>
      <xdr:row>30</xdr:row>
      <xdr:rowOff>171449</xdr:rowOff>
    </xdr:to>
    <xdr:pic>
      <xdr:nvPicPr>
        <xdr:cNvPr id="8" name="Рисунок 7" descr="тпк-002_эскиз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581150" y="4924423"/>
          <a:ext cx="2337596" cy="1457326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38099</xdr:colOff>
      <xdr:row>39</xdr:row>
      <xdr:rowOff>47624</xdr:rowOff>
    </xdr:from>
    <xdr:to>
      <xdr:col>4</xdr:col>
      <xdr:colOff>40568</xdr:colOff>
      <xdr:row>47</xdr:row>
      <xdr:rowOff>152399</xdr:rowOff>
    </xdr:to>
    <xdr:pic>
      <xdr:nvPicPr>
        <xdr:cNvPr id="9" name="Рисунок 8" descr="тпк-004_эскиз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600199" y="7972424"/>
          <a:ext cx="1831269" cy="1628775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19049</xdr:colOff>
      <xdr:row>57</xdr:row>
      <xdr:rowOff>9524</xdr:rowOff>
    </xdr:from>
    <xdr:to>
      <xdr:col>5</xdr:col>
      <xdr:colOff>140842</xdr:colOff>
      <xdr:row>61</xdr:row>
      <xdr:rowOff>133349</xdr:rowOff>
    </xdr:to>
    <xdr:pic>
      <xdr:nvPicPr>
        <xdr:cNvPr id="10" name="Рисунок 9" descr="тпк-006_эскиз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581149" y="11363324"/>
          <a:ext cx="2426843" cy="885825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1562099</xdr:colOff>
      <xdr:row>14</xdr:row>
      <xdr:rowOff>428624</xdr:rowOff>
    </xdr:from>
    <xdr:to>
      <xdr:col>3</xdr:col>
      <xdr:colOff>257175</xdr:colOff>
      <xdr:row>22</xdr:row>
      <xdr:rowOff>171886</xdr:rowOff>
    </xdr:to>
    <xdr:pic>
      <xdr:nvPicPr>
        <xdr:cNvPr id="6" name="Рисунок 5" descr="тпк-001_эскиз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62099" y="1828799"/>
          <a:ext cx="1476376" cy="1505387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28575</xdr:colOff>
      <xdr:row>31</xdr:row>
      <xdr:rowOff>57148</xdr:rowOff>
    </xdr:from>
    <xdr:to>
      <xdr:col>5</xdr:col>
      <xdr:colOff>61121</xdr:colOff>
      <xdr:row>38</xdr:row>
      <xdr:rowOff>180974</xdr:rowOff>
    </xdr:to>
    <xdr:pic>
      <xdr:nvPicPr>
        <xdr:cNvPr id="11" name="Рисунок 10" descr="тпк-002_эскиз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590675" y="6457948"/>
          <a:ext cx="2337596" cy="1457326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38099</xdr:colOff>
      <xdr:row>48</xdr:row>
      <xdr:rowOff>47624</xdr:rowOff>
    </xdr:from>
    <xdr:to>
      <xdr:col>4</xdr:col>
      <xdr:colOff>40568</xdr:colOff>
      <xdr:row>56</xdr:row>
      <xdr:rowOff>152399</xdr:rowOff>
    </xdr:to>
    <xdr:pic>
      <xdr:nvPicPr>
        <xdr:cNvPr id="12" name="Рисунок 11" descr="тпк-004_эскиз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600199" y="7972424"/>
          <a:ext cx="1831269" cy="1628775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19049</xdr:colOff>
      <xdr:row>62</xdr:row>
      <xdr:rowOff>9524</xdr:rowOff>
    </xdr:from>
    <xdr:to>
      <xdr:col>5</xdr:col>
      <xdr:colOff>140842</xdr:colOff>
      <xdr:row>66</xdr:row>
      <xdr:rowOff>133349</xdr:rowOff>
    </xdr:to>
    <xdr:pic>
      <xdr:nvPicPr>
        <xdr:cNvPr id="13" name="Рисунок 12" descr="тпк-006_эскиз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581149" y="11363324"/>
          <a:ext cx="2426843" cy="885825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1543049</xdr:colOff>
      <xdr:row>67</xdr:row>
      <xdr:rowOff>47625</xdr:rowOff>
    </xdr:from>
    <xdr:to>
      <xdr:col>5</xdr:col>
      <xdr:colOff>171450</xdr:colOff>
      <xdr:row>75</xdr:row>
      <xdr:rowOff>123825</xdr:rowOff>
    </xdr:to>
    <xdr:pic>
      <xdr:nvPicPr>
        <xdr:cNvPr id="16" name="Рисунок 15" descr="ТПК-003_эскиз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543049" y="13306425"/>
          <a:ext cx="2495551" cy="1600200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76</xdr:row>
      <xdr:rowOff>0</xdr:rowOff>
    </xdr:from>
    <xdr:to>
      <xdr:col>5</xdr:col>
      <xdr:colOff>190501</xdr:colOff>
      <xdr:row>84</xdr:row>
      <xdr:rowOff>76200</xdr:rowOff>
    </xdr:to>
    <xdr:pic>
      <xdr:nvPicPr>
        <xdr:cNvPr id="17" name="Рисунок 16" descr="ТПК-003_эскиз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562100" y="14973300"/>
          <a:ext cx="2495551" cy="1600200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239"/>
  <sheetViews>
    <sheetView tabSelected="1" workbookViewId="0">
      <pane xSplit="8" ySplit="4" topLeftCell="I212" activePane="bottomRight" state="frozen"/>
      <selection pane="topRight" activeCell="I1" sqref="I1"/>
      <selection pane="bottomLeft" activeCell="A7" sqref="A7"/>
      <selection pane="bottomRight" activeCell="J5" sqref="J5:J12"/>
    </sheetView>
  </sheetViews>
  <sheetFormatPr defaultRowHeight="15"/>
  <cols>
    <col min="1" max="1" width="28.85546875" customWidth="1"/>
    <col min="5" max="5" width="7.140625" customWidth="1"/>
    <col min="7" max="7" width="11.7109375" customWidth="1"/>
    <col min="8" max="12" width="21.42578125" customWidth="1"/>
  </cols>
  <sheetData>
    <row r="2" spans="1:18" ht="15.75">
      <c r="A2" s="52" t="s">
        <v>17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8" ht="14.25" customHeight="1">
      <c r="D3" s="64" t="s">
        <v>42</v>
      </c>
      <c r="E3" s="64"/>
      <c r="F3" s="64"/>
      <c r="G3" s="64"/>
      <c r="H3" s="64"/>
      <c r="I3" s="14"/>
      <c r="J3" s="9"/>
      <c r="K3" s="9"/>
      <c r="L3" s="9"/>
    </row>
    <row r="4" spans="1:18" s="12" customFormat="1" ht="45.75" customHeight="1">
      <c r="A4" s="10" t="s">
        <v>14</v>
      </c>
      <c r="B4" s="38" t="s">
        <v>15</v>
      </c>
      <c r="C4" s="39"/>
      <c r="D4" s="39"/>
      <c r="E4" s="40"/>
      <c r="F4" s="21" t="s">
        <v>16</v>
      </c>
      <c r="G4" s="22"/>
      <c r="H4" s="11" t="s">
        <v>18</v>
      </c>
      <c r="I4" s="15" t="s">
        <v>47</v>
      </c>
      <c r="J4" s="11" t="s">
        <v>41</v>
      </c>
      <c r="K4" s="13" t="s">
        <v>45</v>
      </c>
      <c r="L4" s="13" t="s">
        <v>46</v>
      </c>
    </row>
    <row r="5" spans="1:18">
      <c r="A5" s="47" t="s">
        <v>0</v>
      </c>
      <c r="B5" s="5"/>
      <c r="C5" s="5"/>
      <c r="D5" s="5"/>
      <c r="E5" s="5"/>
      <c r="F5" s="20">
        <v>1.98</v>
      </c>
      <c r="G5" s="20"/>
      <c r="H5" s="50">
        <v>666</v>
      </c>
      <c r="I5" s="41">
        <v>184</v>
      </c>
      <c r="J5" s="41">
        <v>170</v>
      </c>
      <c r="K5" s="41">
        <v>155</v>
      </c>
      <c r="L5" s="41">
        <v>145</v>
      </c>
      <c r="N5">
        <f>200*F5</f>
        <v>396</v>
      </c>
      <c r="O5">
        <f>190*F5</f>
        <v>376.2</v>
      </c>
      <c r="P5">
        <f>F5*175</f>
        <v>346.5</v>
      </c>
      <c r="Q5">
        <f>165*F5</f>
        <v>326.7</v>
      </c>
    </row>
    <row r="6" spans="1:18">
      <c r="A6" s="51"/>
      <c r="B6" s="4"/>
      <c r="C6" s="4"/>
      <c r="D6" s="4"/>
      <c r="E6" s="4"/>
      <c r="F6" s="43"/>
      <c r="G6" s="43"/>
      <c r="H6" s="41"/>
      <c r="I6" s="41"/>
      <c r="J6" s="41"/>
      <c r="K6" s="41"/>
      <c r="L6" s="41"/>
    </row>
    <row r="7" spans="1:18">
      <c r="A7" s="51"/>
      <c r="B7" s="4"/>
      <c r="C7" s="4"/>
      <c r="D7" s="4"/>
      <c r="E7" s="4"/>
      <c r="F7" s="43"/>
      <c r="G7" s="43"/>
      <c r="H7" s="41"/>
      <c r="I7" s="41"/>
      <c r="J7" s="41"/>
      <c r="K7" s="41"/>
      <c r="L7" s="41"/>
    </row>
    <row r="8" spans="1:18">
      <c r="A8" s="51"/>
      <c r="B8" s="4"/>
      <c r="C8" s="4"/>
      <c r="D8" s="4"/>
      <c r="E8" s="4"/>
      <c r="F8" s="43"/>
      <c r="G8" s="43"/>
      <c r="H8" s="41"/>
      <c r="I8" s="41"/>
      <c r="J8" s="41"/>
      <c r="K8" s="41"/>
      <c r="L8" s="41"/>
    </row>
    <row r="9" spans="1:18">
      <c r="A9" s="51"/>
      <c r="B9" s="4"/>
      <c r="C9" s="4"/>
      <c r="D9" s="4"/>
      <c r="E9" s="4"/>
      <c r="F9" s="43"/>
      <c r="G9" s="43"/>
      <c r="H9" s="41"/>
      <c r="I9" s="41"/>
      <c r="J9" s="41"/>
      <c r="K9" s="41"/>
      <c r="L9" s="41"/>
    </row>
    <row r="10" spans="1:18">
      <c r="A10" s="51"/>
      <c r="B10" s="4"/>
      <c r="C10" s="4"/>
      <c r="D10" s="4"/>
      <c r="E10" s="4"/>
      <c r="F10" s="43"/>
      <c r="G10" s="43"/>
      <c r="H10" s="41"/>
      <c r="I10" s="41"/>
      <c r="J10" s="41"/>
      <c r="K10" s="41"/>
      <c r="L10" s="41"/>
    </row>
    <row r="11" spans="1:18">
      <c r="A11" s="51"/>
      <c r="B11" s="4"/>
      <c r="C11" s="4"/>
      <c r="D11" s="4"/>
      <c r="E11" s="4"/>
      <c r="F11" s="43"/>
      <c r="G11" s="43"/>
      <c r="H11" s="41"/>
      <c r="I11" s="41"/>
      <c r="J11" s="41"/>
      <c r="K11" s="41"/>
      <c r="L11" s="41"/>
      <c r="P11" s="2"/>
    </row>
    <row r="12" spans="1:18">
      <c r="A12" s="51"/>
      <c r="B12" s="4"/>
      <c r="C12" s="4"/>
      <c r="D12" s="4"/>
      <c r="E12" s="4"/>
      <c r="F12" s="43"/>
      <c r="G12" s="43"/>
      <c r="H12" s="42"/>
      <c r="I12" s="42"/>
      <c r="J12" s="42"/>
      <c r="K12" s="42"/>
      <c r="L12" s="42"/>
    </row>
    <row r="13" spans="1:18">
      <c r="A13" s="51" t="s">
        <v>1</v>
      </c>
      <c r="B13" s="4"/>
      <c r="C13" s="4"/>
      <c r="D13" s="4"/>
      <c r="E13" s="4"/>
      <c r="F13" s="43">
        <v>4.04</v>
      </c>
      <c r="G13" s="43"/>
      <c r="H13" s="50">
        <v>1353</v>
      </c>
      <c r="I13" s="41">
        <v>184</v>
      </c>
      <c r="J13" s="41">
        <v>170</v>
      </c>
      <c r="K13" s="41">
        <v>155</v>
      </c>
      <c r="L13" s="41">
        <v>145</v>
      </c>
      <c r="N13">
        <f>200*F13</f>
        <v>808</v>
      </c>
      <c r="O13">
        <f>190*F13</f>
        <v>767.6</v>
      </c>
      <c r="P13">
        <f>F13*180</f>
        <v>727.2</v>
      </c>
      <c r="Q13">
        <f>172*F13</f>
        <v>694.88</v>
      </c>
      <c r="R13">
        <f>164*F13</f>
        <v>662.56000000000006</v>
      </c>
    </row>
    <row r="14" spans="1:18">
      <c r="A14" s="51"/>
      <c r="B14" s="4"/>
      <c r="C14" s="4"/>
      <c r="D14" s="4"/>
      <c r="E14" s="4"/>
      <c r="F14" s="43"/>
      <c r="G14" s="43"/>
      <c r="H14" s="41"/>
      <c r="I14" s="41"/>
      <c r="J14" s="41"/>
      <c r="K14" s="41"/>
      <c r="L14" s="41"/>
    </row>
    <row r="15" spans="1:18">
      <c r="A15" s="51"/>
      <c r="B15" s="4"/>
      <c r="C15" s="4"/>
      <c r="D15" s="4"/>
      <c r="E15" s="4"/>
      <c r="F15" s="43"/>
      <c r="G15" s="43"/>
      <c r="H15" s="41"/>
      <c r="I15" s="41"/>
      <c r="J15" s="41"/>
      <c r="K15" s="41"/>
      <c r="L15" s="41"/>
    </row>
    <row r="16" spans="1:18">
      <c r="A16" s="51"/>
      <c r="B16" s="4"/>
      <c r="C16" s="4"/>
      <c r="D16" s="4"/>
      <c r="E16" s="4"/>
      <c r="F16" s="43"/>
      <c r="G16" s="43"/>
      <c r="H16" s="41"/>
      <c r="I16" s="41"/>
      <c r="J16" s="41"/>
      <c r="K16" s="41"/>
      <c r="L16" s="41"/>
    </row>
    <row r="17" spans="1:18">
      <c r="A17" s="51"/>
      <c r="B17" s="4"/>
      <c r="C17" s="4"/>
      <c r="D17" s="4"/>
      <c r="E17" s="4"/>
      <c r="F17" s="43"/>
      <c r="G17" s="43"/>
      <c r="H17" s="41"/>
      <c r="I17" s="41"/>
      <c r="J17" s="41"/>
      <c r="K17" s="41"/>
      <c r="L17" s="41"/>
    </row>
    <row r="18" spans="1:18">
      <c r="A18" s="51"/>
      <c r="B18" s="4"/>
      <c r="C18" s="4"/>
      <c r="D18" s="4"/>
      <c r="E18" s="4"/>
      <c r="F18" s="43"/>
      <c r="G18" s="43"/>
      <c r="H18" s="41"/>
      <c r="I18" s="41"/>
      <c r="J18" s="41"/>
      <c r="K18" s="41"/>
      <c r="L18" s="41"/>
    </row>
    <row r="19" spans="1:18">
      <c r="A19" s="51"/>
      <c r="B19" s="4"/>
      <c r="C19" s="4"/>
      <c r="D19" s="4"/>
      <c r="E19" s="4"/>
      <c r="F19" s="43"/>
      <c r="G19" s="43"/>
      <c r="H19" s="41"/>
      <c r="I19" s="41"/>
      <c r="J19" s="41"/>
      <c r="K19" s="41"/>
      <c r="L19" s="41"/>
    </row>
    <row r="20" spans="1:18">
      <c r="A20" s="51"/>
      <c r="B20" s="4"/>
      <c r="C20" s="4"/>
      <c r="D20" s="4"/>
      <c r="E20" s="4"/>
      <c r="F20" s="43"/>
      <c r="G20" s="43"/>
      <c r="H20" s="42"/>
      <c r="I20" s="42"/>
      <c r="J20" s="42"/>
      <c r="K20" s="42"/>
      <c r="L20" s="42"/>
    </row>
    <row r="21" spans="1:18">
      <c r="A21" s="51" t="s">
        <v>2</v>
      </c>
      <c r="B21" s="4"/>
      <c r="C21" s="4"/>
      <c r="D21" s="4"/>
      <c r="E21" s="4"/>
      <c r="F21" s="43">
        <v>2.5619999999999998</v>
      </c>
      <c r="G21" s="43"/>
      <c r="H21" s="18">
        <v>594</v>
      </c>
      <c r="I21" s="18">
        <v>184</v>
      </c>
      <c r="J21" s="18">
        <v>170</v>
      </c>
      <c r="K21" s="18">
        <v>155</v>
      </c>
      <c r="L21" s="18">
        <v>145</v>
      </c>
      <c r="N21">
        <f>200*F21</f>
        <v>512.4</v>
      </c>
      <c r="O21">
        <f>190*F21</f>
        <v>486.78</v>
      </c>
      <c r="P21">
        <f>F21*175</f>
        <v>448.34999999999997</v>
      </c>
      <c r="Q21">
        <f>165*F21</f>
        <v>422.72999999999996</v>
      </c>
      <c r="R21">
        <f>150*F21</f>
        <v>384.29999999999995</v>
      </c>
    </row>
    <row r="22" spans="1:18">
      <c r="A22" s="51"/>
      <c r="B22" s="4"/>
      <c r="C22" s="4"/>
      <c r="D22" s="4"/>
      <c r="E22" s="4"/>
      <c r="F22" s="43"/>
      <c r="G22" s="43"/>
      <c r="H22" s="19"/>
      <c r="I22" s="19"/>
      <c r="J22" s="19"/>
      <c r="K22" s="19"/>
      <c r="L22" s="19"/>
    </row>
    <row r="23" spans="1:18">
      <c r="A23" s="51"/>
      <c r="B23" s="4"/>
      <c r="C23" s="4"/>
      <c r="D23" s="4"/>
      <c r="E23" s="4"/>
      <c r="F23" s="43"/>
      <c r="G23" s="43"/>
      <c r="H23" s="19"/>
      <c r="I23" s="19"/>
      <c r="J23" s="19"/>
      <c r="K23" s="19"/>
      <c r="L23" s="19"/>
    </row>
    <row r="24" spans="1:18">
      <c r="A24" s="51"/>
      <c r="B24" s="4"/>
      <c r="C24" s="4"/>
      <c r="D24" s="4"/>
      <c r="E24" s="4"/>
      <c r="F24" s="43"/>
      <c r="G24" s="43"/>
      <c r="H24" s="19"/>
      <c r="I24" s="19"/>
      <c r="J24" s="19"/>
      <c r="K24" s="19"/>
      <c r="L24" s="19"/>
    </row>
    <row r="25" spans="1:18">
      <c r="A25" s="51"/>
      <c r="B25" s="4"/>
      <c r="C25" s="4"/>
      <c r="D25" s="4"/>
      <c r="E25" s="4"/>
      <c r="F25" s="43"/>
      <c r="G25" s="43"/>
      <c r="H25" s="19"/>
      <c r="I25" s="19"/>
      <c r="J25" s="19"/>
      <c r="K25" s="19"/>
      <c r="L25" s="19"/>
    </row>
    <row r="26" spans="1:18">
      <c r="A26" s="51"/>
      <c r="B26" s="4"/>
      <c r="C26" s="4"/>
      <c r="D26" s="4"/>
      <c r="E26" s="4"/>
      <c r="F26" s="43"/>
      <c r="G26" s="43"/>
      <c r="H26" s="19"/>
      <c r="I26" s="19"/>
      <c r="J26" s="19"/>
      <c r="K26" s="19"/>
      <c r="L26" s="19"/>
    </row>
    <row r="27" spans="1:18">
      <c r="A27" s="51"/>
      <c r="B27" s="4"/>
      <c r="C27" s="4"/>
      <c r="D27" s="4"/>
      <c r="E27" s="4"/>
      <c r="F27" s="43"/>
      <c r="G27" s="43"/>
      <c r="H27" s="19"/>
      <c r="I27" s="19"/>
      <c r="J27" s="19"/>
      <c r="K27" s="19"/>
      <c r="L27" s="19"/>
      <c r="N27" s="2"/>
    </row>
    <row r="28" spans="1:18">
      <c r="A28" s="51"/>
      <c r="B28" s="4"/>
      <c r="C28" s="4"/>
      <c r="D28" s="4"/>
      <c r="E28" s="4"/>
      <c r="F28" s="43"/>
      <c r="G28" s="43"/>
      <c r="H28" s="19"/>
      <c r="I28" s="19"/>
      <c r="J28" s="19"/>
      <c r="K28" s="19"/>
      <c r="L28" s="19"/>
    </row>
    <row r="29" spans="1:18">
      <c r="A29" s="51"/>
      <c r="B29" s="4"/>
      <c r="C29" s="4"/>
      <c r="D29" s="4"/>
      <c r="E29" s="4"/>
      <c r="F29" s="43"/>
      <c r="G29" s="43"/>
      <c r="H29" s="20"/>
      <c r="I29" s="20"/>
      <c r="J29" s="20"/>
      <c r="K29" s="20"/>
      <c r="L29" s="20"/>
    </row>
    <row r="30" spans="1:18">
      <c r="A30" s="51" t="s">
        <v>3</v>
      </c>
      <c r="B30" s="4"/>
      <c r="C30" s="4"/>
      <c r="D30" s="4"/>
      <c r="E30" s="4"/>
      <c r="F30" s="43">
        <v>3.794</v>
      </c>
      <c r="G30" s="43"/>
      <c r="H30" s="18">
        <v>972</v>
      </c>
      <c r="I30" s="18">
        <v>184</v>
      </c>
      <c r="J30" s="18">
        <v>170</v>
      </c>
      <c r="K30" s="18">
        <v>155</v>
      </c>
      <c r="L30" s="18">
        <v>145</v>
      </c>
      <c r="N30">
        <f>200*F30</f>
        <v>758.8</v>
      </c>
      <c r="O30">
        <f>190*F30</f>
        <v>720.86</v>
      </c>
      <c r="P30">
        <f>F30*175</f>
        <v>663.95</v>
      </c>
      <c r="Q30">
        <f>170*F30</f>
        <v>644.98</v>
      </c>
      <c r="R30">
        <f>160*F30</f>
        <v>607.04</v>
      </c>
    </row>
    <row r="31" spans="1:18">
      <c r="A31" s="51"/>
      <c r="B31" s="4"/>
      <c r="C31" s="4"/>
      <c r="D31" s="4"/>
      <c r="E31" s="4"/>
      <c r="F31" s="43"/>
      <c r="G31" s="43"/>
      <c r="H31" s="19"/>
      <c r="I31" s="19"/>
      <c r="J31" s="19"/>
      <c r="K31" s="19"/>
      <c r="L31" s="19"/>
    </row>
    <row r="32" spans="1:18">
      <c r="A32" s="51"/>
      <c r="B32" s="4"/>
      <c r="C32" s="4"/>
      <c r="D32" s="4"/>
      <c r="E32" s="4"/>
      <c r="F32" s="43"/>
      <c r="G32" s="43"/>
      <c r="H32" s="19"/>
      <c r="I32" s="19"/>
      <c r="J32" s="19"/>
      <c r="K32" s="19"/>
      <c r="L32" s="19"/>
    </row>
    <row r="33" spans="1:18">
      <c r="A33" s="51"/>
      <c r="B33" s="4"/>
      <c r="C33" s="4"/>
      <c r="D33" s="4"/>
      <c r="E33" s="4"/>
      <c r="F33" s="43"/>
      <c r="G33" s="43"/>
      <c r="H33" s="19"/>
      <c r="I33" s="19"/>
      <c r="J33" s="19"/>
      <c r="K33" s="19"/>
      <c r="L33" s="19"/>
    </row>
    <row r="34" spans="1:18">
      <c r="A34" s="51"/>
      <c r="B34" s="4"/>
      <c r="C34" s="4"/>
      <c r="D34" s="4"/>
      <c r="E34" s="4"/>
      <c r="F34" s="43"/>
      <c r="G34" s="43"/>
      <c r="H34" s="19"/>
      <c r="I34" s="19"/>
      <c r="J34" s="19"/>
      <c r="K34" s="19"/>
      <c r="L34" s="19"/>
    </row>
    <row r="35" spans="1:18">
      <c r="A35" s="51"/>
      <c r="B35" s="4"/>
      <c r="C35" s="4"/>
      <c r="D35" s="4"/>
      <c r="E35" s="4"/>
      <c r="F35" s="43"/>
      <c r="G35" s="43"/>
      <c r="H35" s="19"/>
      <c r="I35" s="19"/>
      <c r="J35" s="19"/>
      <c r="K35" s="19"/>
      <c r="L35" s="19"/>
    </row>
    <row r="36" spans="1:18">
      <c r="A36" s="51"/>
      <c r="B36" s="4"/>
      <c r="C36" s="4"/>
      <c r="D36" s="4"/>
      <c r="E36" s="4"/>
      <c r="F36" s="43"/>
      <c r="G36" s="43"/>
      <c r="H36" s="20"/>
      <c r="I36" s="20"/>
      <c r="J36" s="20"/>
      <c r="K36" s="20"/>
      <c r="L36" s="20"/>
    </row>
    <row r="37" spans="1:18">
      <c r="A37" s="51" t="s">
        <v>4</v>
      </c>
      <c r="B37" s="4"/>
      <c r="C37" s="4"/>
      <c r="D37" s="4"/>
      <c r="E37" s="4"/>
      <c r="F37" s="43">
        <v>1.4359999999999999</v>
      </c>
      <c r="G37" s="43"/>
      <c r="H37" s="18">
        <v>437</v>
      </c>
      <c r="I37" s="18">
        <v>184</v>
      </c>
      <c r="J37" s="18">
        <v>170</v>
      </c>
      <c r="K37" s="18">
        <v>155</v>
      </c>
      <c r="L37" s="18">
        <v>145</v>
      </c>
      <c r="N37">
        <f>200*F37</f>
        <v>287.2</v>
      </c>
      <c r="O37">
        <f>190*F37</f>
        <v>272.83999999999997</v>
      </c>
      <c r="P37">
        <f>F37*175</f>
        <v>251.29999999999998</v>
      </c>
      <c r="Q37">
        <f>160*F37</f>
        <v>229.76</v>
      </c>
      <c r="R37">
        <f>150*F37</f>
        <v>215.39999999999998</v>
      </c>
    </row>
    <row r="38" spans="1:18">
      <c r="A38" s="51"/>
      <c r="B38" s="4"/>
      <c r="C38" s="4"/>
      <c r="D38" s="4"/>
      <c r="E38" s="4"/>
      <c r="F38" s="43"/>
      <c r="G38" s="43"/>
      <c r="H38" s="19"/>
      <c r="I38" s="19"/>
      <c r="J38" s="19"/>
      <c r="K38" s="19"/>
      <c r="L38" s="19"/>
    </row>
    <row r="39" spans="1:18">
      <c r="A39" s="51"/>
      <c r="B39" s="4"/>
      <c r="C39" s="4"/>
      <c r="D39" s="4"/>
      <c r="E39" s="4"/>
      <c r="F39" s="43"/>
      <c r="G39" s="43"/>
      <c r="H39" s="19"/>
      <c r="I39" s="19"/>
      <c r="J39" s="19"/>
      <c r="K39" s="19"/>
      <c r="L39" s="19"/>
    </row>
    <row r="40" spans="1:18">
      <c r="A40" s="51"/>
      <c r="B40" s="4"/>
      <c r="C40" s="4"/>
      <c r="D40" s="4"/>
      <c r="E40" s="4"/>
      <c r="F40" s="43"/>
      <c r="G40" s="43"/>
      <c r="H40" s="19"/>
      <c r="I40" s="19"/>
      <c r="J40" s="19"/>
      <c r="K40" s="19"/>
      <c r="L40" s="19"/>
    </row>
    <row r="41" spans="1:18">
      <c r="A41" s="51"/>
      <c r="B41" s="4"/>
      <c r="C41" s="4"/>
      <c r="D41" s="4"/>
      <c r="E41" s="4"/>
      <c r="F41" s="43"/>
      <c r="G41" s="43"/>
      <c r="H41" s="19"/>
      <c r="I41" s="19"/>
      <c r="J41" s="19"/>
      <c r="K41" s="19"/>
      <c r="L41" s="19"/>
    </row>
    <row r="42" spans="1:18">
      <c r="A42" s="51"/>
      <c r="B42" s="4"/>
      <c r="C42" s="4"/>
      <c r="D42" s="4"/>
      <c r="E42" s="4"/>
      <c r="F42" s="43"/>
      <c r="G42" s="43"/>
      <c r="H42" s="19"/>
      <c r="I42" s="19"/>
      <c r="J42" s="19"/>
      <c r="K42" s="19"/>
      <c r="L42" s="19"/>
    </row>
    <row r="43" spans="1:18">
      <c r="A43" s="51"/>
      <c r="B43" s="4"/>
      <c r="C43" s="4"/>
      <c r="D43" s="4"/>
      <c r="E43" s="4"/>
      <c r="F43" s="43"/>
      <c r="G43" s="43"/>
      <c r="H43" s="19"/>
      <c r="I43" s="19"/>
      <c r="J43" s="19"/>
      <c r="K43" s="19"/>
      <c r="L43" s="19"/>
    </row>
    <row r="44" spans="1:18">
      <c r="A44" s="51"/>
      <c r="B44" s="4"/>
      <c r="C44" s="4"/>
      <c r="D44" s="4"/>
      <c r="E44" s="4"/>
      <c r="F44" s="43"/>
      <c r="G44" s="43"/>
      <c r="H44" s="20"/>
      <c r="I44" s="20"/>
      <c r="J44" s="20"/>
      <c r="K44" s="20"/>
      <c r="L44" s="20"/>
    </row>
    <row r="45" spans="1:18">
      <c r="A45" s="51" t="s">
        <v>5</v>
      </c>
      <c r="B45" s="4"/>
      <c r="C45" s="4"/>
      <c r="D45" s="4"/>
      <c r="E45" s="4"/>
      <c r="F45" s="43">
        <v>12.08</v>
      </c>
      <c r="G45" s="43"/>
      <c r="H45" s="18">
        <v>1912</v>
      </c>
      <c r="I45" s="18">
        <v>184</v>
      </c>
      <c r="J45" s="18">
        <v>170</v>
      </c>
      <c r="K45" s="18">
        <v>155</v>
      </c>
      <c r="L45" s="18">
        <v>145</v>
      </c>
      <c r="N45">
        <f>200*F45</f>
        <v>2416</v>
      </c>
      <c r="O45">
        <f>190*F45</f>
        <v>2295.1999999999998</v>
      </c>
      <c r="P45">
        <f>F45*185</f>
        <v>2234.8000000000002</v>
      </c>
      <c r="Q45">
        <f>172*F45</f>
        <v>2077.7600000000002</v>
      </c>
      <c r="R45">
        <f>164*F45</f>
        <v>1981.1200000000001</v>
      </c>
    </row>
    <row r="46" spans="1:18">
      <c r="A46" s="51"/>
      <c r="B46" s="4"/>
      <c r="C46" s="4"/>
      <c r="D46" s="4"/>
      <c r="E46" s="4"/>
      <c r="F46" s="43"/>
      <c r="G46" s="43"/>
      <c r="H46" s="19"/>
      <c r="I46" s="19"/>
      <c r="J46" s="19"/>
      <c r="K46" s="19"/>
      <c r="L46" s="19"/>
    </row>
    <row r="47" spans="1:18">
      <c r="A47" s="51"/>
      <c r="B47" s="4"/>
      <c r="C47" s="4"/>
      <c r="D47" s="4"/>
      <c r="E47" s="4"/>
      <c r="F47" s="43"/>
      <c r="G47" s="43"/>
      <c r="H47" s="19"/>
      <c r="I47" s="19"/>
      <c r="J47" s="19"/>
      <c r="K47" s="19"/>
      <c r="L47" s="19"/>
    </row>
    <row r="48" spans="1:18">
      <c r="A48" s="51"/>
      <c r="B48" s="4"/>
      <c r="C48" s="4"/>
      <c r="D48" s="4"/>
      <c r="E48" s="4"/>
      <c r="F48" s="43"/>
      <c r="G48" s="43"/>
      <c r="H48" s="19"/>
      <c r="I48" s="19"/>
      <c r="J48" s="19"/>
      <c r="K48" s="19"/>
      <c r="L48" s="19"/>
    </row>
    <row r="49" spans="1:18">
      <c r="A49" s="51"/>
      <c r="B49" s="4"/>
      <c r="C49" s="4"/>
      <c r="D49" s="4"/>
      <c r="E49" s="4"/>
      <c r="F49" s="43"/>
      <c r="G49" s="43"/>
      <c r="H49" s="19"/>
      <c r="I49" s="19"/>
      <c r="J49" s="19"/>
      <c r="K49" s="19"/>
      <c r="L49" s="19"/>
      <c r="N49" s="3"/>
    </row>
    <row r="50" spans="1:18">
      <c r="A50" s="51"/>
      <c r="B50" s="4"/>
      <c r="C50" s="4"/>
      <c r="D50" s="4"/>
      <c r="E50" s="4"/>
      <c r="F50" s="43"/>
      <c r="G50" s="43"/>
      <c r="H50" s="19"/>
      <c r="I50" s="19"/>
      <c r="J50" s="19"/>
      <c r="K50" s="19"/>
      <c r="L50" s="19"/>
    </row>
    <row r="51" spans="1:18">
      <c r="A51" s="51"/>
      <c r="B51" s="4"/>
      <c r="C51" s="4"/>
      <c r="D51" s="4"/>
      <c r="E51" s="4"/>
      <c r="F51" s="43"/>
      <c r="G51" s="43"/>
      <c r="H51" s="19"/>
      <c r="I51" s="19"/>
      <c r="J51" s="19"/>
      <c r="K51" s="19"/>
      <c r="L51" s="19"/>
    </row>
    <row r="52" spans="1:18">
      <c r="A52" s="51"/>
      <c r="B52" s="4"/>
      <c r="C52" s="4"/>
      <c r="D52" s="4"/>
      <c r="E52" s="4"/>
      <c r="F52" s="43"/>
      <c r="G52" s="43"/>
      <c r="H52" s="19"/>
      <c r="I52" s="19"/>
      <c r="J52" s="19"/>
      <c r="K52" s="19"/>
      <c r="L52" s="19"/>
    </row>
    <row r="53" spans="1:18">
      <c r="A53" s="51"/>
      <c r="B53" s="4"/>
      <c r="C53" s="4"/>
      <c r="D53" s="4"/>
      <c r="E53" s="4"/>
      <c r="F53" s="43"/>
      <c r="G53" s="43"/>
      <c r="H53" s="20"/>
      <c r="I53" s="20"/>
      <c r="J53" s="20"/>
      <c r="K53" s="20"/>
      <c r="L53" s="20"/>
    </row>
    <row r="54" spans="1:18">
      <c r="A54" s="51" t="s">
        <v>6</v>
      </c>
      <c r="B54" s="4"/>
      <c r="C54" s="4"/>
      <c r="D54" s="4"/>
      <c r="E54" s="4"/>
      <c r="F54" s="43">
        <v>4.3</v>
      </c>
      <c r="G54" s="43"/>
      <c r="H54" s="18">
        <v>1224</v>
      </c>
      <c r="I54" s="18">
        <v>184</v>
      </c>
      <c r="J54" s="18">
        <v>170</v>
      </c>
      <c r="K54" s="18">
        <v>155</v>
      </c>
      <c r="L54" s="18">
        <v>145</v>
      </c>
      <c r="N54">
        <f>200*F54</f>
        <v>860</v>
      </c>
      <c r="O54">
        <f>190*F54</f>
        <v>817</v>
      </c>
      <c r="P54">
        <f>F54*180</f>
        <v>774</v>
      </c>
      <c r="Q54">
        <f>160*F54</f>
        <v>688</v>
      </c>
      <c r="R54">
        <f>160*F54</f>
        <v>688</v>
      </c>
    </row>
    <row r="55" spans="1:18">
      <c r="A55" s="51"/>
      <c r="B55" s="4"/>
      <c r="C55" s="4"/>
      <c r="D55" s="4"/>
      <c r="E55" s="4"/>
      <c r="F55" s="43"/>
      <c r="G55" s="43"/>
      <c r="H55" s="19"/>
      <c r="I55" s="19"/>
      <c r="J55" s="19"/>
      <c r="K55" s="19"/>
      <c r="L55" s="19"/>
    </row>
    <row r="56" spans="1:18">
      <c r="A56" s="51"/>
      <c r="B56" s="4"/>
      <c r="C56" s="4"/>
      <c r="D56" s="4"/>
      <c r="E56" s="4"/>
      <c r="F56" s="43"/>
      <c r="G56" s="43"/>
      <c r="H56" s="19"/>
      <c r="I56" s="19"/>
      <c r="J56" s="19"/>
      <c r="K56" s="19"/>
      <c r="L56" s="19"/>
    </row>
    <row r="57" spans="1:18">
      <c r="A57" s="51"/>
      <c r="B57" s="4"/>
      <c r="C57" s="4"/>
      <c r="D57" s="4"/>
      <c r="E57" s="4"/>
      <c r="F57" s="43"/>
      <c r="G57" s="43"/>
      <c r="H57" s="19"/>
      <c r="I57" s="19"/>
      <c r="J57" s="19"/>
      <c r="K57" s="19"/>
      <c r="L57" s="19"/>
    </row>
    <row r="58" spans="1:18">
      <c r="A58" s="51"/>
      <c r="B58" s="4"/>
      <c r="C58" s="4"/>
      <c r="D58" s="4"/>
      <c r="E58" s="4"/>
      <c r="F58" s="43"/>
      <c r="G58" s="43"/>
      <c r="H58" s="19"/>
      <c r="I58" s="19"/>
      <c r="J58" s="19"/>
      <c r="K58" s="19"/>
      <c r="L58" s="19"/>
    </row>
    <row r="59" spans="1:18">
      <c r="A59" s="51"/>
      <c r="B59" s="4"/>
      <c r="C59" s="4"/>
      <c r="D59" s="4"/>
      <c r="E59" s="4"/>
      <c r="F59" s="43"/>
      <c r="G59" s="43"/>
      <c r="H59" s="19"/>
      <c r="I59" s="19"/>
      <c r="J59" s="19"/>
      <c r="K59" s="19"/>
      <c r="L59" s="19"/>
    </row>
    <row r="60" spans="1:18">
      <c r="A60" s="51"/>
      <c r="B60" s="4"/>
      <c r="C60" s="4"/>
      <c r="D60" s="4"/>
      <c r="E60" s="4"/>
      <c r="F60" s="43"/>
      <c r="G60" s="43"/>
      <c r="H60" s="20"/>
      <c r="I60" s="20"/>
      <c r="J60" s="20"/>
      <c r="K60" s="20"/>
      <c r="L60" s="20"/>
    </row>
    <row r="61" spans="1:18">
      <c r="A61" s="51" t="s">
        <v>7</v>
      </c>
      <c r="B61" s="4"/>
      <c r="C61" s="4"/>
      <c r="D61" s="4"/>
      <c r="E61" s="4"/>
      <c r="F61" s="43">
        <v>4.05</v>
      </c>
      <c r="G61" s="43"/>
      <c r="H61" s="18">
        <v>995</v>
      </c>
      <c r="I61" s="18">
        <v>184</v>
      </c>
      <c r="J61" s="18">
        <v>170</v>
      </c>
      <c r="K61" s="18">
        <v>155</v>
      </c>
      <c r="L61" s="18">
        <v>145</v>
      </c>
      <c r="N61">
        <f>190*F61</f>
        <v>769.5</v>
      </c>
      <c r="O61">
        <f>180*F61</f>
        <v>729</v>
      </c>
      <c r="P61">
        <f>F61*175</f>
        <v>708.75</v>
      </c>
      <c r="Q61">
        <f>170*F61</f>
        <v>688.5</v>
      </c>
      <c r="R61">
        <f>160*F61</f>
        <v>648</v>
      </c>
    </row>
    <row r="62" spans="1:18">
      <c r="A62" s="51"/>
      <c r="B62" s="4"/>
      <c r="C62" s="4"/>
      <c r="D62" s="4"/>
      <c r="E62" s="4"/>
      <c r="F62" s="43"/>
      <c r="G62" s="43"/>
      <c r="H62" s="19"/>
      <c r="I62" s="19"/>
      <c r="J62" s="19"/>
      <c r="K62" s="19"/>
      <c r="L62" s="19"/>
    </row>
    <row r="63" spans="1:18">
      <c r="A63" s="51"/>
      <c r="B63" s="4"/>
      <c r="C63" s="4"/>
      <c r="D63" s="4"/>
      <c r="E63" s="4"/>
      <c r="F63" s="43"/>
      <c r="G63" s="43"/>
      <c r="H63" s="19"/>
      <c r="I63" s="19"/>
      <c r="J63" s="19"/>
      <c r="K63" s="19"/>
      <c r="L63" s="19"/>
    </row>
    <row r="64" spans="1:18">
      <c r="A64" s="51"/>
      <c r="B64" s="4"/>
      <c r="C64" s="4"/>
      <c r="D64" s="4"/>
      <c r="E64" s="4"/>
      <c r="F64" s="43"/>
      <c r="G64" s="43"/>
      <c r="H64" s="19"/>
      <c r="I64" s="19"/>
      <c r="J64" s="19"/>
      <c r="K64" s="19"/>
      <c r="L64" s="19"/>
    </row>
    <row r="65" spans="1:18">
      <c r="A65" s="51"/>
      <c r="B65" s="4"/>
      <c r="C65" s="4"/>
      <c r="D65" s="4"/>
      <c r="E65" s="4"/>
      <c r="F65" s="43"/>
      <c r="G65" s="43"/>
      <c r="H65" s="19"/>
      <c r="I65" s="19"/>
      <c r="J65" s="19"/>
      <c r="K65" s="19"/>
      <c r="L65" s="19"/>
    </row>
    <row r="66" spans="1:18">
      <c r="A66" s="51"/>
      <c r="B66" s="4"/>
      <c r="C66" s="4"/>
      <c r="D66" s="4"/>
      <c r="E66" s="4"/>
      <c r="F66" s="43"/>
      <c r="G66" s="43"/>
      <c r="H66" s="19"/>
      <c r="I66" s="19"/>
      <c r="J66" s="19"/>
      <c r="K66" s="19"/>
      <c r="L66" s="19"/>
    </row>
    <row r="67" spans="1:18">
      <c r="A67" s="51"/>
      <c r="B67" s="4"/>
      <c r="C67" s="4"/>
      <c r="D67" s="4"/>
      <c r="E67" s="4"/>
      <c r="F67" s="43"/>
      <c r="G67" s="43"/>
      <c r="H67" s="19"/>
      <c r="I67" s="19"/>
      <c r="J67" s="19"/>
      <c r="K67" s="19"/>
      <c r="L67" s="19"/>
    </row>
    <row r="68" spans="1:18">
      <c r="A68" s="51"/>
      <c r="B68" s="4"/>
      <c r="C68" s="4"/>
      <c r="D68" s="4"/>
      <c r="E68" s="4"/>
      <c r="F68" s="43"/>
      <c r="G68" s="43"/>
      <c r="H68" s="20"/>
      <c r="I68" s="20"/>
      <c r="J68" s="20"/>
      <c r="K68" s="20"/>
      <c r="L68" s="20"/>
    </row>
    <row r="69" spans="1:18">
      <c r="A69" s="51" t="s">
        <v>8</v>
      </c>
      <c r="B69" s="4"/>
      <c r="C69" s="4"/>
      <c r="D69" s="23"/>
      <c r="E69" s="24"/>
      <c r="F69" s="43">
        <v>1.65</v>
      </c>
      <c r="G69" s="43"/>
      <c r="H69" s="18">
        <v>631</v>
      </c>
      <c r="I69" s="18">
        <v>184</v>
      </c>
      <c r="J69" s="18">
        <v>170</v>
      </c>
      <c r="K69" s="18">
        <v>155</v>
      </c>
      <c r="L69" s="18">
        <v>145</v>
      </c>
      <c r="N69">
        <f>200*F69</f>
        <v>330</v>
      </c>
      <c r="O69">
        <f>190*F69</f>
        <v>313.5</v>
      </c>
      <c r="P69">
        <f>F69*180</f>
        <v>297</v>
      </c>
      <c r="Q69">
        <f>160*F69</f>
        <v>264</v>
      </c>
      <c r="R69">
        <f>165*F69</f>
        <v>272.25</v>
      </c>
    </row>
    <row r="70" spans="1:18">
      <c r="A70" s="51"/>
      <c r="B70" s="4"/>
      <c r="C70" s="4"/>
      <c r="D70" s="25"/>
      <c r="E70" s="26"/>
      <c r="F70" s="43"/>
      <c r="G70" s="43"/>
      <c r="H70" s="19"/>
      <c r="I70" s="19"/>
      <c r="J70" s="19"/>
      <c r="K70" s="19"/>
      <c r="L70" s="19"/>
    </row>
    <row r="71" spans="1:18">
      <c r="A71" s="51"/>
      <c r="B71" s="4"/>
      <c r="C71" s="4"/>
      <c r="D71" s="25"/>
      <c r="E71" s="26"/>
      <c r="F71" s="43"/>
      <c r="G71" s="43"/>
      <c r="H71" s="19"/>
      <c r="I71" s="19"/>
      <c r="J71" s="19"/>
      <c r="K71" s="19"/>
      <c r="L71" s="19"/>
    </row>
    <row r="72" spans="1:18">
      <c r="A72" s="51"/>
      <c r="B72" s="4"/>
      <c r="C72" s="4"/>
      <c r="D72" s="25"/>
      <c r="E72" s="26"/>
      <c r="F72" s="43"/>
      <c r="G72" s="43"/>
      <c r="H72" s="19"/>
      <c r="I72" s="19"/>
      <c r="J72" s="19"/>
      <c r="K72" s="19"/>
      <c r="L72" s="19"/>
    </row>
    <row r="73" spans="1:18">
      <c r="A73" s="51"/>
      <c r="B73" s="4"/>
      <c r="C73" s="4"/>
      <c r="D73" s="25"/>
      <c r="E73" s="26"/>
      <c r="F73" s="43"/>
      <c r="G73" s="43"/>
      <c r="H73" s="19"/>
      <c r="I73" s="19"/>
      <c r="J73" s="19"/>
      <c r="K73" s="19"/>
      <c r="L73" s="19"/>
    </row>
    <row r="74" spans="1:18">
      <c r="A74" s="51"/>
      <c r="B74" s="4"/>
      <c r="C74" s="4"/>
      <c r="D74" s="25"/>
      <c r="E74" s="26"/>
      <c r="F74" s="43"/>
      <c r="G74" s="43"/>
      <c r="H74" s="19"/>
      <c r="I74" s="19"/>
      <c r="J74" s="19"/>
      <c r="K74" s="19"/>
      <c r="L74" s="19"/>
    </row>
    <row r="75" spans="1:18">
      <c r="A75" s="51"/>
      <c r="B75" s="4"/>
      <c r="C75" s="4"/>
      <c r="D75" s="25"/>
      <c r="E75" s="26"/>
      <c r="F75" s="43"/>
      <c r="G75" s="43"/>
      <c r="H75" s="19"/>
      <c r="I75" s="19"/>
      <c r="J75" s="19"/>
      <c r="K75" s="19"/>
      <c r="L75" s="19"/>
    </row>
    <row r="76" spans="1:18">
      <c r="A76" s="51"/>
      <c r="B76" s="4"/>
      <c r="C76" s="4"/>
      <c r="D76" s="25"/>
      <c r="E76" s="26"/>
      <c r="F76" s="43"/>
      <c r="G76" s="43"/>
      <c r="H76" s="19"/>
      <c r="I76" s="19"/>
      <c r="J76" s="19"/>
      <c r="K76" s="19"/>
      <c r="L76" s="19"/>
    </row>
    <row r="77" spans="1:18">
      <c r="A77" s="51"/>
      <c r="B77" s="4"/>
      <c r="C77" s="4"/>
      <c r="D77" s="27"/>
      <c r="E77" s="28"/>
      <c r="F77" s="43"/>
      <c r="G77" s="43"/>
      <c r="H77" s="20"/>
      <c r="I77" s="20"/>
      <c r="J77" s="20"/>
      <c r="K77" s="20"/>
      <c r="L77" s="20"/>
    </row>
    <row r="78" spans="1:18">
      <c r="A78" s="51" t="s">
        <v>9</v>
      </c>
      <c r="B78" s="4"/>
      <c r="C78" s="4"/>
      <c r="D78" s="4"/>
      <c r="E78" s="29"/>
      <c r="F78" s="43">
        <v>14.87</v>
      </c>
      <c r="G78" s="43"/>
      <c r="H78" s="18">
        <v>2156</v>
      </c>
      <c r="I78" s="18">
        <v>184</v>
      </c>
      <c r="J78" s="18">
        <v>170</v>
      </c>
      <c r="K78" s="18">
        <v>155</v>
      </c>
      <c r="L78" s="18">
        <v>145</v>
      </c>
      <c r="N78">
        <f>200*F78</f>
        <v>2974</v>
      </c>
      <c r="O78">
        <f>190*F78</f>
        <v>2825.2999999999997</v>
      </c>
      <c r="P78">
        <f>F78*180</f>
        <v>2676.6</v>
      </c>
      <c r="Q78">
        <f>172*F78</f>
        <v>2557.64</v>
      </c>
      <c r="R78">
        <f>164*F78</f>
        <v>2438.6799999999998</v>
      </c>
    </row>
    <row r="79" spans="1:18">
      <c r="A79" s="51"/>
      <c r="B79" s="4"/>
      <c r="C79" s="4"/>
      <c r="D79" s="4"/>
      <c r="E79" s="30"/>
      <c r="F79" s="43"/>
      <c r="G79" s="43"/>
      <c r="H79" s="19"/>
      <c r="I79" s="19"/>
      <c r="J79" s="19"/>
      <c r="K79" s="19"/>
      <c r="L79" s="19"/>
    </row>
    <row r="80" spans="1:18">
      <c r="A80" s="51"/>
      <c r="B80" s="4"/>
      <c r="C80" s="4"/>
      <c r="D80" s="4"/>
      <c r="E80" s="30"/>
      <c r="F80" s="43"/>
      <c r="G80" s="43"/>
      <c r="H80" s="19"/>
      <c r="I80" s="19"/>
      <c r="J80" s="19"/>
      <c r="K80" s="19"/>
      <c r="L80" s="19"/>
    </row>
    <row r="81" spans="1:18">
      <c r="A81" s="51"/>
      <c r="B81" s="4"/>
      <c r="C81" s="4"/>
      <c r="D81" s="4"/>
      <c r="E81" s="30"/>
      <c r="F81" s="43"/>
      <c r="G81" s="43"/>
      <c r="H81" s="19"/>
      <c r="I81" s="19"/>
      <c r="J81" s="19"/>
      <c r="K81" s="19"/>
      <c r="L81" s="19"/>
    </row>
    <row r="82" spans="1:18">
      <c r="A82" s="51"/>
      <c r="B82" s="4"/>
      <c r="C82" s="4"/>
      <c r="D82" s="4"/>
      <c r="E82" s="30"/>
      <c r="F82" s="43"/>
      <c r="G82" s="43"/>
      <c r="H82" s="19"/>
      <c r="I82" s="19"/>
      <c r="J82" s="19"/>
      <c r="K82" s="19"/>
      <c r="L82" s="19"/>
    </row>
    <row r="83" spans="1:18">
      <c r="A83" s="51"/>
      <c r="B83" s="4"/>
      <c r="C83" s="4"/>
      <c r="D83" s="4"/>
      <c r="E83" s="30"/>
      <c r="F83" s="43"/>
      <c r="G83" s="43"/>
      <c r="H83" s="19"/>
      <c r="I83" s="19"/>
      <c r="J83" s="19"/>
      <c r="K83" s="19"/>
      <c r="L83" s="19"/>
    </row>
    <row r="84" spans="1:18">
      <c r="A84" s="51"/>
      <c r="B84" s="4"/>
      <c r="C84" s="4"/>
      <c r="D84" s="4"/>
      <c r="E84" s="30"/>
      <c r="F84" s="43"/>
      <c r="G84" s="43"/>
      <c r="H84" s="19"/>
      <c r="I84" s="19"/>
      <c r="J84" s="19"/>
      <c r="K84" s="19"/>
      <c r="L84" s="19"/>
    </row>
    <row r="85" spans="1:18">
      <c r="A85" s="51"/>
      <c r="B85" s="4"/>
      <c r="C85" s="4"/>
      <c r="D85" s="4"/>
      <c r="E85" s="30"/>
      <c r="F85" s="43"/>
      <c r="G85" s="43"/>
      <c r="H85" s="19"/>
      <c r="I85" s="19"/>
      <c r="J85" s="19"/>
      <c r="K85" s="19"/>
      <c r="L85" s="19"/>
    </row>
    <row r="86" spans="1:18">
      <c r="A86" s="51"/>
      <c r="B86" s="4"/>
      <c r="C86" s="4"/>
      <c r="D86" s="4"/>
      <c r="E86" s="30"/>
      <c r="F86" s="43"/>
      <c r="G86" s="43"/>
      <c r="H86" s="19"/>
      <c r="I86" s="19"/>
      <c r="J86" s="19"/>
      <c r="K86" s="19"/>
      <c r="L86" s="19"/>
    </row>
    <row r="87" spans="1:18">
      <c r="A87" s="51"/>
      <c r="B87" s="4"/>
      <c r="C87" s="4"/>
      <c r="D87" s="4"/>
      <c r="E87" s="30"/>
      <c r="F87" s="43"/>
      <c r="G87" s="43"/>
      <c r="H87" s="19"/>
      <c r="I87" s="19"/>
      <c r="J87" s="19"/>
      <c r="K87" s="19"/>
      <c r="L87" s="19"/>
    </row>
    <row r="88" spans="1:18">
      <c r="A88" s="51"/>
      <c r="B88" s="4"/>
      <c r="C88" s="4"/>
      <c r="D88" s="4"/>
      <c r="E88" s="31"/>
      <c r="F88" s="43"/>
      <c r="G88" s="43"/>
      <c r="H88" s="20"/>
      <c r="I88" s="20"/>
      <c r="J88" s="20"/>
      <c r="K88" s="20"/>
      <c r="L88" s="20"/>
    </row>
    <row r="89" spans="1:18">
      <c r="A89" s="51" t="s">
        <v>10</v>
      </c>
      <c r="B89" s="4"/>
      <c r="C89" s="4"/>
      <c r="D89" s="4"/>
      <c r="E89" s="4"/>
      <c r="F89" s="54">
        <v>12</v>
      </c>
      <c r="G89" s="55"/>
      <c r="H89" s="35">
        <v>2061</v>
      </c>
      <c r="I89" s="35">
        <v>184</v>
      </c>
      <c r="J89" s="35">
        <v>170</v>
      </c>
      <c r="K89" s="35">
        <v>155</v>
      </c>
      <c r="L89" s="35">
        <v>145</v>
      </c>
      <c r="N89">
        <f>200*F89</f>
        <v>2400</v>
      </c>
      <c r="O89">
        <f>190*F89</f>
        <v>2280</v>
      </c>
      <c r="P89">
        <f>F89*180</f>
        <v>2160</v>
      </c>
      <c r="Q89">
        <f>170*F89</f>
        <v>2040</v>
      </c>
      <c r="R89">
        <f>160*F89</f>
        <v>1920</v>
      </c>
    </row>
    <row r="90" spans="1:18">
      <c r="A90" s="51"/>
      <c r="B90" s="4"/>
      <c r="C90" s="4"/>
      <c r="D90" s="4"/>
      <c r="E90" s="4"/>
      <c r="F90" s="56"/>
      <c r="G90" s="57"/>
      <c r="H90" s="36"/>
      <c r="I90" s="36"/>
      <c r="J90" s="36"/>
      <c r="K90" s="36"/>
      <c r="L90" s="36"/>
    </row>
    <row r="91" spans="1:18">
      <c r="A91" s="51"/>
      <c r="B91" s="4"/>
      <c r="C91" s="4"/>
      <c r="D91" s="4"/>
      <c r="E91" s="4"/>
      <c r="F91" s="56"/>
      <c r="G91" s="57"/>
      <c r="H91" s="36"/>
      <c r="I91" s="36"/>
      <c r="J91" s="36"/>
      <c r="K91" s="36"/>
      <c r="L91" s="36"/>
    </row>
    <row r="92" spans="1:18">
      <c r="A92" s="51"/>
      <c r="B92" s="4"/>
      <c r="C92" s="4"/>
      <c r="D92" s="4"/>
      <c r="E92" s="4"/>
      <c r="F92" s="56"/>
      <c r="G92" s="57"/>
      <c r="H92" s="36"/>
      <c r="I92" s="36"/>
      <c r="J92" s="36"/>
      <c r="K92" s="36"/>
      <c r="L92" s="36"/>
    </row>
    <row r="93" spans="1:18">
      <c r="A93" s="51"/>
      <c r="B93" s="4"/>
      <c r="C93" s="4"/>
      <c r="D93" s="4"/>
      <c r="E93" s="4"/>
      <c r="F93" s="56"/>
      <c r="G93" s="57"/>
      <c r="H93" s="36"/>
      <c r="I93" s="36"/>
      <c r="J93" s="36"/>
      <c r="K93" s="36"/>
      <c r="L93" s="36"/>
    </row>
    <row r="94" spans="1:18">
      <c r="A94" s="51"/>
      <c r="B94" s="4"/>
      <c r="C94" s="4"/>
      <c r="D94" s="4"/>
      <c r="E94" s="4"/>
      <c r="F94" s="56"/>
      <c r="G94" s="57"/>
      <c r="H94" s="36"/>
      <c r="I94" s="36"/>
      <c r="J94" s="36"/>
      <c r="K94" s="36"/>
      <c r="L94" s="36"/>
    </row>
    <row r="95" spans="1:18">
      <c r="A95" s="51"/>
      <c r="B95" s="4"/>
      <c r="C95" s="4"/>
      <c r="D95" s="4"/>
      <c r="E95" s="4"/>
      <c r="F95" s="56"/>
      <c r="G95" s="57"/>
      <c r="H95" s="36"/>
      <c r="I95" s="36"/>
      <c r="J95" s="36"/>
      <c r="K95" s="36"/>
      <c r="L95" s="36"/>
    </row>
    <row r="96" spans="1:18">
      <c r="A96" s="51"/>
      <c r="B96" s="4"/>
      <c r="C96" s="4"/>
      <c r="D96" s="4"/>
      <c r="E96" s="4"/>
      <c r="F96" s="58"/>
      <c r="G96" s="59"/>
      <c r="H96" s="37"/>
      <c r="I96" s="37"/>
      <c r="J96" s="37"/>
      <c r="K96" s="37"/>
      <c r="L96" s="37"/>
    </row>
    <row r="97" spans="1:18">
      <c r="A97" s="51" t="s">
        <v>11</v>
      </c>
      <c r="B97" s="4"/>
      <c r="C97" s="4"/>
      <c r="D97" s="4"/>
      <c r="E97" s="4"/>
      <c r="F97" s="21">
        <v>12.74</v>
      </c>
      <c r="G97" s="22"/>
      <c r="H97" s="18">
        <v>2230</v>
      </c>
      <c r="I97" s="18">
        <v>184</v>
      </c>
      <c r="J97" s="18">
        <v>170</v>
      </c>
      <c r="K97" s="18">
        <v>155</v>
      </c>
      <c r="L97" s="18">
        <v>145</v>
      </c>
      <c r="N97">
        <f>200*F97</f>
        <v>2548</v>
      </c>
      <c r="O97">
        <f>190*F97</f>
        <v>2420.6</v>
      </c>
      <c r="P97">
        <f>F97*180</f>
        <v>2293.1999999999998</v>
      </c>
      <c r="Q97">
        <f>170*F97</f>
        <v>2165.8000000000002</v>
      </c>
      <c r="R97">
        <f>160*F97</f>
        <v>2038.4</v>
      </c>
    </row>
    <row r="98" spans="1:18">
      <c r="A98" s="51"/>
      <c r="B98" s="4"/>
      <c r="C98" s="4"/>
      <c r="D98" s="4"/>
      <c r="E98" s="4"/>
      <c r="F98" s="60"/>
      <c r="G98" s="61"/>
      <c r="H98" s="19"/>
      <c r="I98" s="19"/>
      <c r="J98" s="19"/>
      <c r="K98" s="19"/>
      <c r="L98" s="19"/>
    </row>
    <row r="99" spans="1:18">
      <c r="A99" s="51"/>
      <c r="B99" s="4"/>
      <c r="C99" s="4"/>
      <c r="D99" s="4"/>
      <c r="E99" s="4"/>
      <c r="F99" s="60"/>
      <c r="G99" s="61"/>
      <c r="H99" s="19"/>
      <c r="I99" s="19"/>
      <c r="J99" s="19"/>
      <c r="K99" s="19"/>
      <c r="L99" s="19"/>
    </row>
    <row r="100" spans="1:18">
      <c r="A100" s="51"/>
      <c r="B100" s="4"/>
      <c r="C100" s="4"/>
      <c r="D100" s="4"/>
      <c r="E100" s="4"/>
      <c r="F100" s="60"/>
      <c r="G100" s="61"/>
      <c r="H100" s="19"/>
      <c r="I100" s="19"/>
      <c r="J100" s="19"/>
      <c r="K100" s="19"/>
      <c r="L100" s="19"/>
    </row>
    <row r="101" spans="1:18">
      <c r="A101" s="51"/>
      <c r="B101" s="4"/>
      <c r="C101" s="4"/>
      <c r="D101" s="4"/>
      <c r="E101" s="4"/>
      <c r="F101" s="60"/>
      <c r="G101" s="61"/>
      <c r="H101" s="19"/>
      <c r="I101" s="19"/>
      <c r="J101" s="19"/>
      <c r="K101" s="19"/>
      <c r="L101" s="19"/>
    </row>
    <row r="102" spans="1:18">
      <c r="A102" s="51"/>
      <c r="B102" s="4"/>
      <c r="C102" s="4"/>
      <c r="D102" s="4"/>
      <c r="E102" s="4"/>
      <c r="F102" s="60"/>
      <c r="G102" s="61"/>
      <c r="H102" s="19"/>
      <c r="I102" s="19"/>
      <c r="J102" s="19"/>
      <c r="K102" s="19"/>
      <c r="L102" s="19"/>
    </row>
    <row r="103" spans="1:18">
      <c r="A103" s="51"/>
      <c r="B103" s="4"/>
      <c r="C103" s="4"/>
      <c r="D103" s="4"/>
      <c r="E103" s="4"/>
      <c r="F103" s="60"/>
      <c r="G103" s="61"/>
      <c r="H103" s="19"/>
      <c r="I103" s="19"/>
      <c r="J103" s="19"/>
      <c r="K103" s="19"/>
      <c r="L103" s="19"/>
    </row>
    <row r="104" spans="1:18">
      <c r="A104" s="51"/>
      <c r="B104" s="4"/>
      <c r="C104" s="4"/>
      <c r="D104" s="4"/>
      <c r="E104" s="4"/>
      <c r="F104" s="60"/>
      <c r="G104" s="61"/>
      <c r="H104" s="19"/>
      <c r="I104" s="19"/>
      <c r="J104" s="19"/>
      <c r="K104" s="19"/>
      <c r="L104" s="19"/>
    </row>
    <row r="105" spans="1:18">
      <c r="A105" s="51"/>
      <c r="B105" s="4"/>
      <c r="C105" s="4"/>
      <c r="D105" s="4"/>
      <c r="E105" s="4"/>
      <c r="F105" s="60"/>
      <c r="G105" s="61"/>
      <c r="H105" s="19"/>
      <c r="I105" s="19"/>
      <c r="J105" s="19"/>
      <c r="K105" s="19"/>
      <c r="L105" s="19"/>
    </row>
    <row r="106" spans="1:18">
      <c r="A106" s="51"/>
      <c r="B106" s="4"/>
      <c r="C106" s="4"/>
      <c r="D106" s="4"/>
      <c r="E106" s="4"/>
      <c r="F106" s="62"/>
      <c r="G106" s="63"/>
      <c r="H106" s="20"/>
      <c r="I106" s="20"/>
      <c r="J106" s="20"/>
      <c r="K106" s="20"/>
      <c r="L106" s="20"/>
    </row>
    <row r="107" spans="1:18">
      <c r="A107" s="51" t="s">
        <v>12</v>
      </c>
      <c r="B107" s="4"/>
      <c r="C107" s="4"/>
      <c r="D107" s="23"/>
      <c r="E107" s="24"/>
      <c r="F107" s="43">
        <v>0.88200000000000001</v>
      </c>
      <c r="G107" s="43"/>
      <c r="H107" s="18">
        <v>287</v>
      </c>
      <c r="I107" s="18">
        <v>184</v>
      </c>
      <c r="J107" s="18">
        <v>170</v>
      </c>
      <c r="K107" s="18">
        <v>155</v>
      </c>
      <c r="L107" s="18">
        <v>145</v>
      </c>
      <c r="N107">
        <f>210*F107</f>
        <v>185.22</v>
      </c>
      <c r="O107">
        <f>196*F107</f>
        <v>172.87200000000001</v>
      </c>
      <c r="P107">
        <f>F107*182</f>
        <v>160.524</v>
      </c>
      <c r="Q107">
        <f>170*F107</f>
        <v>149.94</v>
      </c>
      <c r="R107">
        <f>150*F107</f>
        <v>132.30000000000001</v>
      </c>
    </row>
    <row r="108" spans="1:18">
      <c r="A108" s="51"/>
      <c r="B108" s="4"/>
      <c r="C108" s="4"/>
      <c r="D108" s="25"/>
      <c r="E108" s="26"/>
      <c r="F108" s="43"/>
      <c r="G108" s="43"/>
      <c r="H108" s="19"/>
      <c r="I108" s="19"/>
      <c r="J108" s="19"/>
      <c r="K108" s="19"/>
      <c r="L108" s="19"/>
    </row>
    <row r="109" spans="1:18">
      <c r="A109" s="51"/>
      <c r="B109" s="4"/>
      <c r="C109" s="4"/>
      <c r="D109" s="25"/>
      <c r="E109" s="26"/>
      <c r="F109" s="43"/>
      <c r="G109" s="43"/>
      <c r="H109" s="19"/>
      <c r="I109" s="19"/>
      <c r="J109" s="19"/>
      <c r="K109" s="19"/>
      <c r="L109" s="19"/>
    </row>
    <row r="110" spans="1:18">
      <c r="A110" s="51"/>
      <c r="B110" s="4"/>
      <c r="C110" s="4"/>
      <c r="D110" s="25"/>
      <c r="E110" s="26"/>
      <c r="F110" s="43"/>
      <c r="G110" s="43"/>
      <c r="H110" s="19"/>
      <c r="I110" s="19"/>
      <c r="J110" s="19"/>
      <c r="K110" s="19"/>
      <c r="L110" s="19"/>
    </row>
    <row r="111" spans="1:18">
      <c r="A111" s="51"/>
      <c r="B111" s="4"/>
      <c r="C111" s="4"/>
      <c r="D111" s="25"/>
      <c r="E111" s="26"/>
      <c r="F111" s="43"/>
      <c r="G111" s="43"/>
      <c r="H111" s="19"/>
      <c r="I111" s="19"/>
      <c r="J111" s="19"/>
      <c r="K111" s="19"/>
      <c r="L111" s="19"/>
    </row>
    <row r="112" spans="1:18">
      <c r="A112" s="51"/>
      <c r="B112" s="4"/>
      <c r="C112" s="4"/>
      <c r="D112" s="27"/>
      <c r="E112" s="28"/>
      <c r="F112" s="43"/>
      <c r="G112" s="43"/>
      <c r="H112" s="20"/>
      <c r="I112" s="20"/>
      <c r="J112" s="20"/>
      <c r="K112" s="20"/>
      <c r="L112" s="20"/>
    </row>
    <row r="113" spans="1:18">
      <c r="A113" s="51" t="s">
        <v>13</v>
      </c>
      <c r="B113" s="4"/>
      <c r="C113" s="4"/>
      <c r="D113" s="23"/>
      <c r="E113" s="24"/>
      <c r="F113" s="43">
        <v>2.95</v>
      </c>
      <c r="G113" s="43"/>
      <c r="H113" s="18">
        <v>822</v>
      </c>
      <c r="I113" s="18">
        <v>184</v>
      </c>
      <c r="J113" s="18">
        <v>170</v>
      </c>
      <c r="K113" s="18">
        <v>155</v>
      </c>
      <c r="L113" s="18">
        <v>145</v>
      </c>
      <c r="N113">
        <f>200*F113</f>
        <v>590</v>
      </c>
      <c r="O113">
        <f>190*F113</f>
        <v>560.5</v>
      </c>
      <c r="P113">
        <f>F113*180</f>
        <v>531</v>
      </c>
      <c r="Q113">
        <f>170*F113</f>
        <v>501.50000000000006</v>
      </c>
      <c r="R113">
        <f>160*F113</f>
        <v>472</v>
      </c>
    </row>
    <row r="114" spans="1:18">
      <c r="A114" s="51"/>
      <c r="B114" s="4"/>
      <c r="C114" s="4"/>
      <c r="D114" s="25"/>
      <c r="E114" s="26"/>
      <c r="F114" s="43"/>
      <c r="G114" s="43"/>
      <c r="H114" s="19"/>
      <c r="I114" s="19"/>
      <c r="J114" s="19"/>
      <c r="K114" s="19"/>
      <c r="L114" s="19"/>
    </row>
    <row r="115" spans="1:18">
      <c r="A115" s="51"/>
      <c r="B115" s="4"/>
      <c r="C115" s="4"/>
      <c r="D115" s="25"/>
      <c r="E115" s="26"/>
      <c r="F115" s="43"/>
      <c r="G115" s="43"/>
      <c r="H115" s="19"/>
      <c r="I115" s="19"/>
      <c r="J115" s="19"/>
      <c r="K115" s="19"/>
      <c r="L115" s="19"/>
    </row>
    <row r="116" spans="1:18">
      <c r="A116" s="51"/>
      <c r="B116" s="4"/>
      <c r="C116" s="4"/>
      <c r="D116" s="25"/>
      <c r="E116" s="26"/>
      <c r="F116" s="43"/>
      <c r="G116" s="43"/>
      <c r="H116" s="19"/>
      <c r="I116" s="19"/>
      <c r="J116" s="19"/>
      <c r="K116" s="19"/>
      <c r="L116" s="19"/>
    </row>
    <row r="117" spans="1:18">
      <c r="A117" s="51"/>
      <c r="B117" s="4"/>
      <c r="C117" s="4"/>
      <c r="D117" s="25"/>
      <c r="E117" s="26"/>
      <c r="F117" s="43"/>
      <c r="G117" s="43"/>
      <c r="H117" s="19"/>
      <c r="I117" s="19"/>
      <c r="J117" s="19"/>
      <c r="K117" s="19"/>
      <c r="L117" s="19"/>
    </row>
    <row r="118" spans="1:18">
      <c r="A118" s="51"/>
      <c r="B118" s="4"/>
      <c r="C118" s="4"/>
      <c r="D118" s="25"/>
      <c r="E118" s="26"/>
      <c r="F118" s="43"/>
      <c r="G118" s="43"/>
      <c r="H118" s="19"/>
      <c r="I118" s="19"/>
      <c r="J118" s="19"/>
      <c r="K118" s="19"/>
      <c r="L118" s="19"/>
    </row>
    <row r="119" spans="1:18">
      <c r="A119" s="51"/>
      <c r="B119" s="4"/>
      <c r="C119" s="4"/>
      <c r="D119" s="25"/>
      <c r="E119" s="26"/>
      <c r="F119" s="43"/>
      <c r="G119" s="43"/>
      <c r="H119" s="19"/>
      <c r="I119" s="19"/>
      <c r="J119" s="19"/>
      <c r="K119" s="19"/>
      <c r="L119" s="19"/>
    </row>
    <row r="120" spans="1:18">
      <c r="A120" s="51"/>
      <c r="B120" s="4"/>
      <c r="C120" s="4"/>
      <c r="D120" s="25"/>
      <c r="E120" s="26"/>
      <c r="F120" s="43"/>
      <c r="G120" s="43"/>
      <c r="H120" s="19"/>
      <c r="I120" s="19"/>
      <c r="J120" s="19"/>
      <c r="K120" s="19"/>
      <c r="L120" s="19"/>
    </row>
    <row r="121" spans="1:18">
      <c r="A121" s="51"/>
      <c r="B121" s="4"/>
      <c r="C121" s="4"/>
      <c r="D121" s="25"/>
      <c r="E121" s="26"/>
      <c r="F121" s="43"/>
      <c r="G121" s="43"/>
      <c r="H121" s="19"/>
      <c r="I121" s="19"/>
      <c r="J121" s="19"/>
      <c r="K121" s="19"/>
      <c r="L121" s="19"/>
    </row>
    <row r="122" spans="1:18">
      <c r="A122" s="51"/>
      <c r="B122" s="4"/>
      <c r="C122" s="4"/>
      <c r="D122" s="27"/>
      <c r="E122" s="28"/>
      <c r="F122" s="43"/>
      <c r="G122" s="43"/>
      <c r="H122" s="20"/>
      <c r="I122" s="20"/>
      <c r="J122" s="20"/>
      <c r="K122" s="20"/>
      <c r="L122" s="20"/>
    </row>
    <row r="123" spans="1:18" ht="15.75" customHeight="1">
      <c r="A123" s="48" t="s">
        <v>22</v>
      </c>
      <c r="B123" s="7"/>
      <c r="C123" s="7"/>
      <c r="D123" s="32"/>
      <c r="E123" s="24"/>
      <c r="F123" s="43">
        <v>4.41</v>
      </c>
      <c r="G123" s="43"/>
      <c r="H123" s="43">
        <v>973</v>
      </c>
      <c r="I123" s="18">
        <v>184</v>
      </c>
      <c r="J123" s="18">
        <v>170</v>
      </c>
      <c r="K123" s="18">
        <v>155</v>
      </c>
      <c r="L123" s="18">
        <v>145</v>
      </c>
    </row>
    <row r="124" spans="1:18" ht="15.75" customHeight="1">
      <c r="A124" s="44"/>
      <c r="B124" s="7"/>
      <c r="C124" s="7"/>
      <c r="D124" s="33"/>
      <c r="E124" s="26"/>
      <c r="F124" s="43"/>
      <c r="G124" s="43"/>
      <c r="H124" s="43"/>
      <c r="I124" s="19"/>
      <c r="J124" s="19"/>
      <c r="K124" s="19"/>
      <c r="L124" s="19"/>
    </row>
    <row r="125" spans="1:18" ht="15.75" customHeight="1">
      <c r="A125" s="44"/>
      <c r="B125" s="7"/>
      <c r="C125" s="7"/>
      <c r="D125" s="33"/>
      <c r="E125" s="26"/>
      <c r="F125" s="43"/>
      <c r="G125" s="43"/>
      <c r="H125" s="43"/>
      <c r="I125" s="19"/>
      <c r="J125" s="19"/>
      <c r="K125" s="19"/>
      <c r="L125" s="19"/>
    </row>
    <row r="126" spans="1:18" ht="15.75" customHeight="1">
      <c r="A126" s="44"/>
      <c r="B126" s="7"/>
      <c r="C126" s="7"/>
      <c r="D126" s="33"/>
      <c r="E126" s="26"/>
      <c r="F126" s="43"/>
      <c r="G126" s="43"/>
      <c r="H126" s="43"/>
      <c r="I126" s="19"/>
      <c r="J126" s="19"/>
      <c r="K126" s="19"/>
      <c r="L126" s="19"/>
    </row>
    <row r="127" spans="1:18" ht="15.75" customHeight="1">
      <c r="A127" s="44"/>
      <c r="B127" s="7"/>
      <c r="C127" s="7"/>
      <c r="D127" s="33"/>
      <c r="E127" s="26"/>
      <c r="F127" s="43"/>
      <c r="G127" s="43"/>
      <c r="H127" s="43"/>
      <c r="I127" s="19"/>
      <c r="J127" s="19"/>
      <c r="K127" s="19"/>
      <c r="L127" s="19"/>
    </row>
    <row r="128" spans="1:18" ht="15.75" customHeight="1">
      <c r="A128" s="44"/>
      <c r="B128" s="7"/>
      <c r="C128" s="7"/>
      <c r="D128" s="33"/>
      <c r="E128" s="26"/>
      <c r="F128" s="43"/>
      <c r="G128" s="43"/>
      <c r="H128" s="43"/>
      <c r="I128" s="19"/>
      <c r="J128" s="19"/>
      <c r="K128" s="19"/>
      <c r="L128" s="19"/>
    </row>
    <row r="129" spans="1:14" ht="15.75" customHeight="1">
      <c r="A129" s="44"/>
      <c r="B129" s="7"/>
      <c r="C129" s="7"/>
      <c r="D129" s="33"/>
      <c r="E129" s="26"/>
      <c r="F129" s="43"/>
      <c r="G129" s="43"/>
      <c r="H129" s="43"/>
      <c r="I129" s="19"/>
      <c r="J129" s="19"/>
      <c r="K129" s="19"/>
      <c r="L129" s="19"/>
    </row>
    <row r="130" spans="1:14" ht="15.75" customHeight="1">
      <c r="A130" s="44"/>
      <c r="B130" s="7"/>
      <c r="C130" s="7"/>
      <c r="D130" s="33"/>
      <c r="E130" s="26"/>
      <c r="F130" s="43"/>
      <c r="G130" s="43"/>
      <c r="H130" s="43"/>
      <c r="I130" s="19"/>
      <c r="J130" s="19"/>
      <c r="K130" s="19"/>
      <c r="L130" s="19"/>
    </row>
    <row r="131" spans="1:14" ht="15.75" customHeight="1">
      <c r="A131" s="44"/>
      <c r="B131" s="7"/>
      <c r="C131" s="7"/>
      <c r="D131" s="33"/>
      <c r="E131" s="26"/>
      <c r="F131" s="43"/>
      <c r="G131" s="43"/>
      <c r="H131" s="43"/>
      <c r="I131" s="19"/>
      <c r="J131" s="19"/>
      <c r="K131" s="19"/>
      <c r="L131" s="19"/>
    </row>
    <row r="132" spans="1:14" ht="15.75" customHeight="1">
      <c r="A132" s="44"/>
      <c r="B132" s="7"/>
      <c r="C132" s="7"/>
      <c r="D132" s="33"/>
      <c r="E132" s="26"/>
      <c r="F132" s="43"/>
      <c r="G132" s="43"/>
      <c r="H132" s="43"/>
      <c r="I132" s="19"/>
      <c r="J132" s="19"/>
      <c r="K132" s="19"/>
      <c r="L132" s="19"/>
    </row>
    <row r="133" spans="1:14" ht="15.75" customHeight="1">
      <c r="A133" s="44"/>
      <c r="B133" s="7"/>
      <c r="C133" s="7"/>
      <c r="D133" s="34"/>
      <c r="E133" s="28"/>
      <c r="F133" s="43"/>
      <c r="G133" s="43"/>
      <c r="H133" s="43"/>
      <c r="I133" s="20"/>
      <c r="J133" s="20"/>
      <c r="K133" s="20"/>
      <c r="L133" s="20"/>
    </row>
    <row r="134" spans="1:14" ht="15.75" customHeight="1">
      <c r="A134" s="45" t="s">
        <v>23</v>
      </c>
      <c r="B134" s="7"/>
      <c r="C134" s="7"/>
      <c r="D134" s="32"/>
      <c r="E134" s="24"/>
      <c r="F134" s="43">
        <v>7.43</v>
      </c>
      <c r="G134" s="43"/>
      <c r="H134" s="43">
        <v>1526</v>
      </c>
      <c r="I134" s="18">
        <v>184</v>
      </c>
      <c r="J134" s="18">
        <v>170</v>
      </c>
      <c r="K134" s="18">
        <v>155</v>
      </c>
      <c r="L134" s="18">
        <v>145</v>
      </c>
    </row>
    <row r="135" spans="1:14" ht="15.75" customHeight="1">
      <c r="A135" s="46"/>
      <c r="B135" s="7"/>
      <c r="C135" s="7"/>
      <c r="D135" s="33"/>
      <c r="E135" s="26"/>
      <c r="F135" s="43"/>
      <c r="G135" s="43"/>
      <c r="H135" s="43"/>
      <c r="I135" s="19"/>
      <c r="J135" s="19"/>
      <c r="K135" s="19"/>
      <c r="L135" s="19"/>
    </row>
    <row r="136" spans="1:14" ht="15.75" customHeight="1">
      <c r="A136" s="46"/>
      <c r="B136" s="7"/>
      <c r="C136" s="7"/>
      <c r="D136" s="33"/>
      <c r="E136" s="26"/>
      <c r="F136" s="43"/>
      <c r="G136" s="43"/>
      <c r="H136" s="43"/>
      <c r="I136" s="19"/>
      <c r="J136" s="19"/>
      <c r="K136" s="19"/>
      <c r="L136" s="19"/>
    </row>
    <row r="137" spans="1:14" ht="15.75" customHeight="1">
      <c r="A137" s="46"/>
      <c r="B137" s="7"/>
      <c r="C137" s="7"/>
      <c r="D137" s="33"/>
      <c r="E137" s="26"/>
      <c r="F137" s="43"/>
      <c r="G137" s="43"/>
      <c r="H137" s="43"/>
      <c r="I137" s="19"/>
      <c r="J137" s="19"/>
      <c r="K137" s="19"/>
      <c r="L137" s="19"/>
    </row>
    <row r="138" spans="1:14" ht="15.75" customHeight="1">
      <c r="A138" s="46"/>
      <c r="B138" s="7"/>
      <c r="C138" s="7"/>
      <c r="D138" s="33"/>
      <c r="E138" s="26"/>
      <c r="F138" s="43"/>
      <c r="G138" s="43"/>
      <c r="H138" s="43"/>
      <c r="I138" s="19"/>
      <c r="J138" s="19"/>
      <c r="K138" s="19"/>
      <c r="L138" s="19"/>
    </row>
    <row r="139" spans="1:14" ht="15.75" customHeight="1">
      <c r="A139" s="46"/>
      <c r="B139" s="7"/>
      <c r="C139" s="7"/>
      <c r="D139" s="33"/>
      <c r="E139" s="26"/>
      <c r="F139" s="43"/>
      <c r="G139" s="43"/>
      <c r="H139" s="43"/>
      <c r="I139" s="19"/>
      <c r="J139" s="19"/>
      <c r="K139" s="19"/>
      <c r="L139" s="19"/>
    </row>
    <row r="140" spans="1:14" ht="15.75" customHeight="1">
      <c r="A140" s="46"/>
      <c r="B140" s="7"/>
      <c r="C140" s="7"/>
      <c r="D140" s="33"/>
      <c r="E140" s="26"/>
      <c r="F140" s="43"/>
      <c r="G140" s="43"/>
      <c r="H140" s="43"/>
      <c r="I140" s="19"/>
      <c r="J140" s="19"/>
      <c r="K140" s="19"/>
      <c r="L140" s="19"/>
      <c r="N140" s="12"/>
    </row>
    <row r="141" spans="1:14" ht="15.75" customHeight="1">
      <c r="A141" s="46"/>
      <c r="B141" s="7"/>
      <c r="C141" s="7"/>
      <c r="D141" s="33"/>
      <c r="E141" s="26"/>
      <c r="F141" s="43"/>
      <c r="G141" s="43"/>
      <c r="H141" s="43"/>
      <c r="I141" s="19"/>
      <c r="J141" s="19"/>
      <c r="K141" s="19"/>
      <c r="L141" s="19"/>
    </row>
    <row r="142" spans="1:14" ht="15.75" customHeight="1">
      <c r="A142" s="46"/>
      <c r="B142" s="7"/>
      <c r="C142" s="7"/>
      <c r="D142" s="33"/>
      <c r="E142" s="26"/>
      <c r="F142" s="43"/>
      <c r="G142" s="43"/>
      <c r="H142" s="43"/>
      <c r="I142" s="19"/>
      <c r="J142" s="19"/>
      <c r="K142" s="19"/>
      <c r="L142" s="19"/>
    </row>
    <row r="143" spans="1:14" ht="15.75" customHeight="1">
      <c r="A143" s="47"/>
      <c r="B143" s="7"/>
      <c r="C143" s="7"/>
      <c r="D143" s="34"/>
      <c r="E143" s="28"/>
      <c r="F143" s="43"/>
      <c r="G143" s="43"/>
      <c r="H143" s="43"/>
      <c r="I143" s="20"/>
      <c r="J143" s="20"/>
      <c r="K143" s="20"/>
      <c r="L143" s="20"/>
    </row>
    <row r="144" spans="1:14" ht="15.75" customHeight="1">
      <c r="A144" s="44" t="s">
        <v>24</v>
      </c>
      <c r="B144" s="7"/>
      <c r="C144" s="7"/>
      <c r="D144" s="32"/>
      <c r="E144" s="24"/>
      <c r="F144" s="43">
        <v>1.46</v>
      </c>
      <c r="G144" s="43"/>
      <c r="H144" s="43">
        <v>462</v>
      </c>
      <c r="I144" s="18">
        <v>184</v>
      </c>
      <c r="J144" s="18">
        <v>170</v>
      </c>
      <c r="K144" s="18">
        <v>155</v>
      </c>
      <c r="L144" s="18">
        <v>145</v>
      </c>
    </row>
    <row r="145" spans="1:14">
      <c r="A145" s="44"/>
      <c r="B145" s="7"/>
      <c r="C145" s="7"/>
      <c r="D145" s="33"/>
      <c r="E145" s="26"/>
      <c r="F145" s="43"/>
      <c r="G145" s="43"/>
      <c r="H145" s="43"/>
      <c r="I145" s="19"/>
      <c r="J145" s="19"/>
      <c r="K145" s="19"/>
      <c r="L145" s="19"/>
    </row>
    <row r="146" spans="1:14" ht="15.75" customHeight="1">
      <c r="A146" s="44"/>
      <c r="B146" s="7"/>
      <c r="C146" s="7"/>
      <c r="D146" s="33"/>
      <c r="E146" s="26"/>
      <c r="F146" s="43"/>
      <c r="G146" s="43"/>
      <c r="H146" s="43"/>
      <c r="I146" s="19"/>
      <c r="J146" s="19"/>
      <c r="K146" s="19"/>
      <c r="L146" s="19"/>
    </row>
    <row r="147" spans="1:14" ht="15.75" customHeight="1">
      <c r="A147" s="44"/>
      <c r="B147" s="7"/>
      <c r="C147" s="7"/>
      <c r="D147" s="33"/>
      <c r="E147" s="26"/>
      <c r="F147" s="43"/>
      <c r="G147" s="43"/>
      <c r="H147" s="43"/>
      <c r="I147" s="19"/>
      <c r="J147" s="19"/>
      <c r="K147" s="19"/>
      <c r="L147" s="19"/>
    </row>
    <row r="148" spans="1:14" ht="15.75" customHeight="1">
      <c r="A148" s="44"/>
      <c r="B148" s="7"/>
      <c r="C148" s="7"/>
      <c r="D148" s="33"/>
      <c r="E148" s="26"/>
      <c r="F148" s="43"/>
      <c r="G148" s="43"/>
      <c r="H148" s="43"/>
      <c r="I148" s="19"/>
      <c r="J148" s="19"/>
      <c r="K148" s="19"/>
      <c r="L148" s="19"/>
    </row>
    <row r="149" spans="1:14" ht="15.75" customHeight="1">
      <c r="A149" s="44"/>
      <c r="B149" s="7"/>
      <c r="C149" s="7"/>
      <c r="D149" s="34"/>
      <c r="E149" s="28"/>
      <c r="F149" s="43"/>
      <c r="G149" s="43"/>
      <c r="H149" s="43"/>
      <c r="I149" s="20"/>
      <c r="J149" s="20"/>
      <c r="K149" s="20"/>
      <c r="L149" s="20"/>
      <c r="N149" s="12"/>
    </row>
    <row r="150" spans="1:14" ht="15.75" customHeight="1">
      <c r="A150" s="45" t="s">
        <v>25</v>
      </c>
      <c r="B150" s="7"/>
      <c r="C150" s="7"/>
      <c r="D150" s="23"/>
      <c r="E150" s="24"/>
      <c r="F150" s="43">
        <v>2.46</v>
      </c>
      <c r="G150" s="43"/>
      <c r="H150" s="43">
        <v>832</v>
      </c>
      <c r="I150" s="18">
        <v>184</v>
      </c>
      <c r="J150" s="18">
        <v>170</v>
      </c>
      <c r="K150" s="18">
        <v>155</v>
      </c>
      <c r="L150" s="18">
        <v>145</v>
      </c>
    </row>
    <row r="151" spans="1:14" ht="15.75" customHeight="1">
      <c r="A151" s="46"/>
      <c r="B151" s="7"/>
      <c r="C151" s="7"/>
      <c r="D151" s="25"/>
      <c r="E151" s="26"/>
      <c r="F151" s="43"/>
      <c r="G151" s="43"/>
      <c r="H151" s="43"/>
      <c r="I151" s="19"/>
      <c r="J151" s="19"/>
      <c r="K151" s="19"/>
      <c r="L151" s="19"/>
    </row>
    <row r="152" spans="1:14" ht="15.75" customHeight="1">
      <c r="A152" s="46"/>
      <c r="B152" s="7"/>
      <c r="C152" s="7"/>
      <c r="D152" s="25"/>
      <c r="E152" s="26"/>
      <c r="F152" s="43"/>
      <c r="G152" s="43"/>
      <c r="H152" s="43"/>
      <c r="I152" s="19"/>
      <c r="J152" s="19"/>
      <c r="K152" s="19"/>
      <c r="L152" s="19"/>
    </row>
    <row r="153" spans="1:14" ht="15.75" customHeight="1">
      <c r="A153" s="46"/>
      <c r="B153" s="7"/>
      <c r="C153" s="7"/>
      <c r="D153" s="25"/>
      <c r="E153" s="26"/>
      <c r="F153" s="43"/>
      <c r="G153" s="43"/>
      <c r="H153" s="43"/>
      <c r="I153" s="19"/>
      <c r="J153" s="19"/>
      <c r="K153" s="19"/>
      <c r="L153" s="19"/>
    </row>
    <row r="154" spans="1:14" ht="15.75" customHeight="1">
      <c r="A154" s="46"/>
      <c r="B154" s="7"/>
      <c r="C154" s="7"/>
      <c r="D154" s="25"/>
      <c r="E154" s="26"/>
      <c r="F154" s="43"/>
      <c r="G154" s="43"/>
      <c r="H154" s="43"/>
      <c r="I154" s="19"/>
      <c r="J154" s="19"/>
      <c r="K154" s="19"/>
      <c r="L154" s="19"/>
    </row>
    <row r="155" spans="1:14" ht="15.75" customHeight="1">
      <c r="A155" s="46"/>
      <c r="B155" s="7"/>
      <c r="C155" s="7"/>
      <c r="D155" s="25"/>
      <c r="E155" s="26"/>
      <c r="F155" s="43"/>
      <c r="G155" s="43"/>
      <c r="H155" s="43"/>
      <c r="I155" s="19"/>
      <c r="J155" s="19"/>
      <c r="K155" s="19"/>
      <c r="L155" s="19"/>
    </row>
    <row r="156" spans="1:14" ht="15.75" customHeight="1">
      <c r="A156" s="46"/>
      <c r="B156" s="7"/>
      <c r="C156" s="7"/>
      <c r="D156" s="25"/>
      <c r="E156" s="26"/>
      <c r="F156" s="43"/>
      <c r="G156" s="43"/>
      <c r="H156" s="43"/>
      <c r="I156" s="19"/>
      <c r="J156" s="19"/>
      <c r="K156" s="19"/>
      <c r="L156" s="19"/>
    </row>
    <row r="157" spans="1:14">
      <c r="A157" s="47"/>
      <c r="B157" s="7"/>
      <c r="C157" s="7"/>
      <c r="D157" s="27"/>
      <c r="E157" s="28"/>
      <c r="F157" s="43"/>
      <c r="G157" s="43"/>
      <c r="H157" s="43"/>
      <c r="I157" s="20"/>
      <c r="J157" s="20"/>
      <c r="K157" s="20"/>
      <c r="L157" s="20"/>
    </row>
    <row r="158" spans="1:14" ht="15.75" customHeight="1">
      <c r="A158" s="45" t="s">
        <v>26</v>
      </c>
      <c r="B158" s="7"/>
      <c r="C158" s="7"/>
      <c r="D158" s="7"/>
      <c r="E158" s="7"/>
      <c r="F158" s="43">
        <v>11.27</v>
      </c>
      <c r="G158" s="43"/>
      <c r="H158" s="43">
        <v>1910</v>
      </c>
      <c r="I158" s="18">
        <v>227</v>
      </c>
      <c r="J158" s="18">
        <v>210</v>
      </c>
      <c r="K158" s="18">
        <v>190</v>
      </c>
      <c r="L158" s="18">
        <v>165</v>
      </c>
    </row>
    <row r="159" spans="1:14" ht="15.75" customHeight="1">
      <c r="A159" s="46"/>
      <c r="B159" s="7"/>
      <c r="C159" s="7"/>
      <c r="D159" s="7"/>
      <c r="E159" s="7"/>
      <c r="F159" s="43"/>
      <c r="G159" s="43"/>
      <c r="H159" s="43"/>
      <c r="I159" s="19"/>
      <c r="J159" s="19"/>
      <c r="K159" s="19"/>
      <c r="L159" s="19"/>
    </row>
    <row r="160" spans="1:14" ht="15.75" customHeight="1">
      <c r="A160" s="46"/>
      <c r="B160" s="7"/>
      <c r="C160" s="7"/>
      <c r="D160" s="7"/>
      <c r="E160" s="7"/>
      <c r="F160" s="43"/>
      <c r="G160" s="43"/>
      <c r="H160" s="43"/>
      <c r="I160" s="19"/>
      <c r="J160" s="19"/>
      <c r="K160" s="19"/>
      <c r="L160" s="19"/>
    </row>
    <row r="161" spans="1:15" ht="15.75" customHeight="1">
      <c r="A161" s="46"/>
      <c r="B161" s="7"/>
      <c r="C161" s="7"/>
      <c r="D161" s="7"/>
      <c r="E161" s="7"/>
      <c r="F161" s="43"/>
      <c r="G161" s="43"/>
      <c r="H161" s="43"/>
      <c r="I161" s="19"/>
      <c r="J161" s="19"/>
      <c r="K161" s="19"/>
      <c r="L161" s="19"/>
    </row>
    <row r="162" spans="1:15" ht="15.75" customHeight="1">
      <c r="A162" s="46"/>
      <c r="B162" s="7"/>
      <c r="C162" s="7"/>
      <c r="D162" s="7"/>
      <c r="E162" s="7"/>
      <c r="F162" s="43"/>
      <c r="G162" s="43"/>
      <c r="H162" s="43"/>
      <c r="I162" s="19"/>
      <c r="J162" s="19"/>
      <c r="K162" s="19"/>
      <c r="L162" s="19"/>
    </row>
    <row r="163" spans="1:15" ht="15.75" customHeight="1">
      <c r="A163" s="47"/>
      <c r="B163" s="7"/>
      <c r="C163" s="7"/>
      <c r="D163" s="7"/>
      <c r="E163" s="7"/>
      <c r="F163" s="43"/>
      <c r="G163" s="43"/>
      <c r="H163" s="43"/>
      <c r="I163" s="20"/>
      <c r="J163" s="20"/>
      <c r="K163" s="20"/>
      <c r="L163" s="20"/>
    </row>
    <row r="164" spans="1:15" ht="15.75" customHeight="1">
      <c r="A164" s="45" t="s">
        <v>27</v>
      </c>
      <c r="B164" s="7"/>
      <c r="C164" s="7"/>
      <c r="D164" s="7"/>
      <c r="E164" s="7"/>
      <c r="F164" s="43">
        <v>5.6</v>
      </c>
      <c r="G164" s="43"/>
      <c r="H164" s="43">
        <v>1494</v>
      </c>
      <c r="I164" s="18">
        <v>184</v>
      </c>
      <c r="J164" s="18">
        <v>170</v>
      </c>
      <c r="K164" s="18">
        <v>155</v>
      </c>
      <c r="L164" s="18">
        <v>145</v>
      </c>
    </row>
    <row r="165" spans="1:15" ht="15.75" customHeight="1">
      <c r="A165" s="46"/>
      <c r="B165" s="7"/>
      <c r="C165" s="7"/>
      <c r="D165" s="7"/>
      <c r="E165" s="7"/>
      <c r="F165" s="43"/>
      <c r="G165" s="43"/>
      <c r="H165" s="43"/>
      <c r="I165" s="19"/>
      <c r="J165" s="19"/>
      <c r="K165" s="19"/>
      <c r="L165" s="19"/>
    </row>
    <row r="166" spans="1:15" ht="15.75" customHeight="1">
      <c r="A166" s="46"/>
      <c r="B166" s="7"/>
      <c r="C166" s="7"/>
      <c r="D166" s="7"/>
      <c r="E166" s="7"/>
      <c r="F166" s="43"/>
      <c r="G166" s="43"/>
      <c r="H166" s="43"/>
      <c r="I166" s="19"/>
      <c r="J166" s="19"/>
      <c r="K166" s="19"/>
      <c r="L166" s="19"/>
    </row>
    <row r="167" spans="1:15" ht="15.75" customHeight="1">
      <c r="A167" s="46"/>
      <c r="B167" s="7"/>
      <c r="C167" s="7"/>
      <c r="D167" s="7"/>
      <c r="E167" s="7"/>
      <c r="F167" s="43"/>
      <c r="G167" s="43"/>
      <c r="H167" s="43"/>
      <c r="I167" s="19"/>
      <c r="J167" s="19"/>
      <c r="K167" s="19"/>
      <c r="L167" s="19"/>
    </row>
    <row r="168" spans="1:15" ht="15.75" customHeight="1">
      <c r="A168" s="46"/>
      <c r="B168" s="7"/>
      <c r="C168" s="7"/>
      <c r="D168" s="7"/>
      <c r="E168" s="7"/>
      <c r="F168" s="43"/>
      <c r="G168" s="43"/>
      <c r="H168" s="43"/>
      <c r="I168" s="19"/>
      <c r="J168" s="19"/>
      <c r="K168" s="19"/>
      <c r="L168" s="19"/>
    </row>
    <row r="169" spans="1:15">
      <c r="A169" s="47"/>
      <c r="B169" s="7"/>
      <c r="C169" s="7"/>
      <c r="D169" s="7"/>
      <c r="E169" s="7"/>
      <c r="F169" s="43"/>
      <c r="G169" s="43"/>
      <c r="H169" s="43"/>
      <c r="I169" s="20"/>
      <c r="J169" s="20"/>
      <c r="K169" s="20"/>
      <c r="L169" s="20"/>
    </row>
    <row r="170" spans="1:15" ht="15.75" customHeight="1">
      <c r="A170" s="44" t="s">
        <v>28</v>
      </c>
      <c r="B170" s="7"/>
      <c r="C170" s="7"/>
      <c r="D170" s="7"/>
      <c r="E170" s="7"/>
      <c r="F170" s="43">
        <v>5.89</v>
      </c>
      <c r="G170" s="43"/>
      <c r="H170" s="43">
        <v>1947</v>
      </c>
      <c r="I170" s="18">
        <v>184</v>
      </c>
      <c r="J170" s="18">
        <v>170</v>
      </c>
      <c r="K170" s="18">
        <v>155</v>
      </c>
      <c r="L170" s="18">
        <v>145</v>
      </c>
    </row>
    <row r="171" spans="1:15" ht="15.75" customHeight="1">
      <c r="A171" s="44"/>
      <c r="B171" s="7"/>
      <c r="C171" s="7"/>
      <c r="D171" s="7"/>
      <c r="E171" s="7"/>
      <c r="F171" s="43"/>
      <c r="G171" s="43"/>
      <c r="H171" s="43"/>
      <c r="I171" s="19"/>
      <c r="J171" s="19"/>
      <c r="K171" s="19"/>
      <c r="L171" s="19"/>
      <c r="O171" s="12"/>
    </row>
    <row r="172" spans="1:15" ht="15.75" customHeight="1">
      <c r="A172" s="44"/>
      <c r="B172" s="7"/>
      <c r="C172" s="7"/>
      <c r="D172" s="7"/>
      <c r="E172" s="7"/>
      <c r="F172" s="43"/>
      <c r="G172" s="43"/>
      <c r="H172" s="43"/>
      <c r="I172" s="19"/>
      <c r="J172" s="19"/>
      <c r="K172" s="19"/>
      <c r="L172" s="19"/>
    </row>
    <row r="173" spans="1:15" ht="15.75" customHeight="1">
      <c r="A173" s="44"/>
      <c r="B173" s="7"/>
      <c r="C173" s="7"/>
      <c r="D173" s="7"/>
      <c r="E173" s="7"/>
      <c r="F173" s="43"/>
      <c r="G173" s="43"/>
      <c r="H173" s="43"/>
      <c r="I173" s="19"/>
      <c r="J173" s="19"/>
      <c r="K173" s="19"/>
      <c r="L173" s="19"/>
    </row>
    <row r="174" spans="1:15" ht="15.75" customHeight="1">
      <c r="A174" s="44"/>
      <c r="B174" s="7"/>
      <c r="C174" s="7"/>
      <c r="D174" s="7"/>
      <c r="E174" s="7"/>
      <c r="F174" s="43"/>
      <c r="G174" s="43"/>
      <c r="H174" s="43"/>
      <c r="I174" s="19"/>
      <c r="J174" s="19"/>
      <c r="K174" s="19"/>
      <c r="L174" s="19"/>
    </row>
    <row r="175" spans="1:15" ht="15.75" customHeight="1">
      <c r="A175" s="44"/>
      <c r="B175" s="7"/>
      <c r="C175" s="7"/>
      <c r="D175" s="7"/>
      <c r="E175" s="7"/>
      <c r="F175" s="43"/>
      <c r="G175" s="43"/>
      <c r="H175" s="43"/>
      <c r="I175" s="19"/>
      <c r="J175" s="19"/>
      <c r="K175" s="19"/>
      <c r="L175" s="19"/>
    </row>
    <row r="176" spans="1:15">
      <c r="A176" s="44"/>
      <c r="B176" s="7"/>
      <c r="C176" s="7"/>
      <c r="D176" s="7"/>
      <c r="E176" s="7"/>
      <c r="F176" s="43"/>
      <c r="G176" s="43"/>
      <c r="H176" s="43"/>
      <c r="I176" s="20"/>
      <c r="J176" s="20"/>
      <c r="K176" s="20"/>
      <c r="L176" s="20"/>
      <c r="O176" s="12"/>
    </row>
    <row r="177" spans="1:13" ht="15.75" customHeight="1">
      <c r="A177" s="45" t="s">
        <v>29</v>
      </c>
      <c r="B177" s="7"/>
      <c r="C177" s="7"/>
      <c r="D177" s="7"/>
      <c r="E177" s="7"/>
      <c r="F177" s="43">
        <v>13.15</v>
      </c>
      <c r="G177" s="43"/>
      <c r="H177" s="43">
        <v>1972</v>
      </c>
      <c r="I177" s="18">
        <v>184</v>
      </c>
      <c r="J177" s="18">
        <v>170</v>
      </c>
      <c r="K177" s="18">
        <v>155</v>
      </c>
      <c r="L177" s="18">
        <v>145</v>
      </c>
    </row>
    <row r="178" spans="1:13" ht="15.75" customHeight="1">
      <c r="A178" s="46"/>
      <c r="B178" s="7"/>
      <c r="C178" s="7"/>
      <c r="D178" s="7"/>
      <c r="E178" s="7"/>
      <c r="F178" s="43"/>
      <c r="G178" s="43"/>
      <c r="H178" s="43"/>
      <c r="I178" s="19"/>
      <c r="J178" s="19"/>
      <c r="K178" s="19"/>
      <c r="L178" s="19"/>
    </row>
    <row r="179" spans="1:13" ht="15.75" customHeight="1">
      <c r="A179" s="46"/>
      <c r="B179" s="7"/>
      <c r="C179" s="7"/>
      <c r="D179" s="7"/>
      <c r="E179" s="7"/>
      <c r="F179" s="43"/>
      <c r="G179" s="43"/>
      <c r="H179" s="43"/>
      <c r="I179" s="19"/>
      <c r="J179" s="19"/>
      <c r="K179" s="19"/>
      <c r="L179" s="19"/>
    </row>
    <row r="180" spans="1:13" ht="15.75" customHeight="1">
      <c r="A180" s="46"/>
      <c r="B180" s="7"/>
      <c r="C180" s="7"/>
      <c r="D180" s="7"/>
      <c r="E180" s="7"/>
      <c r="F180" s="43"/>
      <c r="G180" s="43"/>
      <c r="H180" s="43"/>
      <c r="I180" s="19"/>
      <c r="J180" s="19"/>
      <c r="K180" s="19"/>
      <c r="L180" s="19"/>
    </row>
    <row r="181" spans="1:13" ht="15.75" customHeight="1">
      <c r="A181" s="46"/>
      <c r="B181" s="7"/>
      <c r="C181" s="7"/>
      <c r="D181" s="7"/>
      <c r="E181" s="7"/>
      <c r="F181" s="43"/>
      <c r="G181" s="43"/>
      <c r="H181" s="43"/>
      <c r="I181" s="19"/>
      <c r="J181" s="19"/>
      <c r="K181" s="19"/>
      <c r="L181" s="19"/>
    </row>
    <row r="182" spans="1:13" ht="15.75" customHeight="1">
      <c r="A182" s="46"/>
      <c r="B182" s="7"/>
      <c r="C182" s="7"/>
      <c r="D182" s="7"/>
      <c r="E182" s="7"/>
      <c r="F182" s="43"/>
      <c r="G182" s="43"/>
      <c r="H182" s="43"/>
      <c r="I182" s="19"/>
      <c r="J182" s="19"/>
      <c r="K182" s="19"/>
      <c r="L182" s="19"/>
    </row>
    <row r="183" spans="1:13" ht="15.75" customHeight="1">
      <c r="A183" s="46"/>
      <c r="B183" s="7"/>
      <c r="C183" s="7"/>
      <c r="D183" s="7"/>
      <c r="E183" s="7"/>
      <c r="F183" s="43"/>
      <c r="G183" s="43"/>
      <c r="H183" s="43"/>
      <c r="I183" s="19"/>
      <c r="J183" s="19"/>
      <c r="K183" s="19"/>
      <c r="L183" s="19"/>
    </row>
    <row r="184" spans="1:13" ht="15.75" customHeight="1">
      <c r="A184" s="47"/>
      <c r="B184" s="7"/>
      <c r="C184" s="7"/>
      <c r="D184" s="7"/>
      <c r="E184" s="7"/>
      <c r="F184" s="43"/>
      <c r="G184" s="43"/>
      <c r="H184" s="43"/>
      <c r="I184" s="20"/>
      <c r="J184" s="20"/>
      <c r="K184" s="20"/>
      <c r="L184" s="20"/>
    </row>
    <row r="185" spans="1:13" ht="15.75" customHeight="1">
      <c r="A185" s="44" t="s">
        <v>30</v>
      </c>
      <c r="B185" s="7"/>
      <c r="C185" s="7"/>
      <c r="D185" s="23"/>
      <c r="E185" s="24"/>
      <c r="F185" s="43">
        <v>0.86</v>
      </c>
      <c r="G185" s="43"/>
      <c r="H185" s="43">
        <v>277</v>
      </c>
      <c r="I185" s="18">
        <v>184</v>
      </c>
      <c r="J185" s="18">
        <v>170</v>
      </c>
      <c r="K185" s="18">
        <v>155</v>
      </c>
      <c r="L185" s="18">
        <v>145</v>
      </c>
    </row>
    <row r="186" spans="1:13" ht="15.75" customHeight="1">
      <c r="A186" s="44"/>
      <c r="B186" s="7"/>
      <c r="C186" s="7"/>
      <c r="D186" s="25"/>
      <c r="E186" s="26"/>
      <c r="F186" s="43"/>
      <c r="G186" s="43"/>
      <c r="H186" s="43"/>
      <c r="I186" s="19"/>
      <c r="J186" s="19"/>
      <c r="K186" s="19"/>
      <c r="L186" s="19"/>
    </row>
    <row r="187" spans="1:13" ht="15.75" customHeight="1">
      <c r="A187" s="44"/>
      <c r="B187" s="7"/>
      <c r="C187" s="7"/>
      <c r="D187" s="25"/>
      <c r="E187" s="26"/>
      <c r="F187" s="43"/>
      <c r="G187" s="43"/>
      <c r="H187" s="43"/>
      <c r="I187" s="19"/>
      <c r="J187" s="19"/>
      <c r="K187" s="19"/>
      <c r="L187" s="19"/>
    </row>
    <row r="188" spans="1:13">
      <c r="A188" s="44"/>
      <c r="B188" s="7"/>
      <c r="C188" s="7"/>
      <c r="D188" s="25"/>
      <c r="E188" s="26"/>
      <c r="F188" s="43"/>
      <c r="G188" s="43"/>
      <c r="H188" s="43"/>
      <c r="I188" s="19"/>
      <c r="J188" s="19"/>
      <c r="K188" s="19"/>
      <c r="L188" s="19"/>
    </row>
    <row r="189" spans="1:13" ht="15.75" customHeight="1">
      <c r="A189" s="44"/>
      <c r="B189" s="7"/>
      <c r="C189" s="7"/>
      <c r="D189" s="25"/>
      <c r="E189" s="26"/>
      <c r="F189" s="43"/>
      <c r="G189" s="43"/>
      <c r="H189" s="43"/>
      <c r="I189" s="19"/>
      <c r="J189" s="19"/>
      <c r="K189" s="19"/>
      <c r="L189" s="19"/>
    </row>
    <row r="190" spans="1:13">
      <c r="A190" s="44"/>
      <c r="B190" s="7"/>
      <c r="C190" s="7"/>
      <c r="D190" s="25"/>
      <c r="E190" s="26"/>
      <c r="F190" s="43"/>
      <c r="G190" s="43"/>
      <c r="H190" s="43"/>
      <c r="I190" s="19"/>
      <c r="J190" s="19"/>
      <c r="K190" s="19"/>
      <c r="L190" s="19"/>
    </row>
    <row r="191" spans="1:13" ht="15.75" customHeight="1">
      <c r="A191" s="44"/>
      <c r="B191" s="7"/>
      <c r="C191" s="7"/>
      <c r="D191" s="25"/>
      <c r="E191" s="26"/>
      <c r="F191" s="43"/>
      <c r="G191" s="43"/>
      <c r="H191" s="43"/>
      <c r="I191" s="19"/>
      <c r="J191" s="19"/>
      <c r="K191" s="19"/>
      <c r="L191" s="19"/>
      <c r="M191" s="12"/>
    </row>
    <row r="192" spans="1:13" ht="15.75" customHeight="1">
      <c r="A192" s="44"/>
      <c r="B192" s="7"/>
      <c r="C192" s="7"/>
      <c r="D192" s="27"/>
      <c r="E192" s="28"/>
      <c r="F192" s="43"/>
      <c r="G192" s="43"/>
      <c r="H192" s="43"/>
      <c r="I192" s="20"/>
      <c r="J192" s="20"/>
      <c r="K192" s="20"/>
      <c r="L192" s="20"/>
    </row>
    <row r="193" spans="1:12" ht="15.75" customHeight="1">
      <c r="A193" s="45" t="s">
        <v>31</v>
      </c>
      <c r="B193" s="7"/>
      <c r="C193" s="7"/>
      <c r="D193" s="7"/>
      <c r="E193" s="29"/>
      <c r="F193" s="43">
        <v>1.93</v>
      </c>
      <c r="G193" s="43"/>
      <c r="H193" s="43">
        <v>533</v>
      </c>
      <c r="I193" s="18">
        <v>184</v>
      </c>
      <c r="J193" s="18">
        <v>170</v>
      </c>
      <c r="K193" s="18">
        <v>155</v>
      </c>
      <c r="L193" s="18">
        <v>145</v>
      </c>
    </row>
    <row r="194" spans="1:12" ht="15.75" customHeight="1">
      <c r="A194" s="46"/>
      <c r="B194" s="7"/>
      <c r="C194" s="7"/>
      <c r="D194" s="7"/>
      <c r="E194" s="30"/>
      <c r="F194" s="43"/>
      <c r="G194" s="43"/>
      <c r="H194" s="43"/>
      <c r="I194" s="19"/>
      <c r="J194" s="19"/>
      <c r="K194" s="19"/>
      <c r="L194" s="19"/>
    </row>
    <row r="195" spans="1:12" ht="15.75" customHeight="1">
      <c r="A195" s="46"/>
      <c r="B195" s="7"/>
      <c r="C195" s="7"/>
      <c r="D195" s="7"/>
      <c r="E195" s="30"/>
      <c r="F195" s="43"/>
      <c r="G195" s="43"/>
      <c r="H195" s="43"/>
      <c r="I195" s="19"/>
      <c r="J195" s="19"/>
      <c r="K195" s="19"/>
      <c r="L195" s="19"/>
    </row>
    <row r="196" spans="1:12" ht="15.75" customHeight="1">
      <c r="A196" s="46"/>
      <c r="B196" s="7"/>
      <c r="C196" s="7"/>
      <c r="D196" s="7"/>
      <c r="E196" s="30"/>
      <c r="F196" s="43"/>
      <c r="G196" s="43"/>
      <c r="H196" s="43"/>
      <c r="I196" s="19"/>
      <c r="J196" s="19"/>
      <c r="K196" s="19"/>
      <c r="L196" s="19"/>
    </row>
    <row r="197" spans="1:12" ht="15.75" customHeight="1">
      <c r="A197" s="47"/>
      <c r="B197" s="7"/>
      <c r="C197" s="7"/>
      <c r="D197" s="7"/>
      <c r="E197" s="30"/>
      <c r="F197" s="43"/>
      <c r="G197" s="43"/>
      <c r="H197" s="43"/>
      <c r="I197" s="20"/>
      <c r="J197" s="20"/>
      <c r="K197" s="20"/>
      <c r="L197" s="20"/>
    </row>
    <row r="198" spans="1:12" ht="15.75" customHeight="1">
      <c r="A198" s="45" t="s">
        <v>32</v>
      </c>
      <c r="B198" s="7"/>
      <c r="C198" s="23"/>
      <c r="D198" s="32"/>
      <c r="E198" s="24"/>
      <c r="F198" s="43">
        <v>2.86</v>
      </c>
      <c r="G198" s="43"/>
      <c r="H198" s="43">
        <v>620</v>
      </c>
      <c r="I198" s="18">
        <v>184</v>
      </c>
      <c r="J198" s="18">
        <v>170</v>
      </c>
      <c r="K198" s="18">
        <v>155</v>
      </c>
      <c r="L198" s="18">
        <v>145</v>
      </c>
    </row>
    <row r="199" spans="1:12">
      <c r="A199" s="46"/>
      <c r="B199" s="7"/>
      <c r="C199" s="25"/>
      <c r="D199" s="33"/>
      <c r="E199" s="26"/>
      <c r="F199" s="43"/>
      <c r="G199" s="43"/>
      <c r="H199" s="43"/>
      <c r="I199" s="19"/>
      <c r="J199" s="19"/>
      <c r="K199" s="19"/>
      <c r="L199" s="19"/>
    </row>
    <row r="200" spans="1:12" ht="15.75" customHeight="1">
      <c r="A200" s="46"/>
      <c r="B200" s="7"/>
      <c r="C200" s="25"/>
      <c r="D200" s="33"/>
      <c r="E200" s="26"/>
      <c r="F200" s="43"/>
      <c r="G200" s="43"/>
      <c r="H200" s="43"/>
      <c r="I200" s="19"/>
      <c r="J200" s="19"/>
      <c r="K200" s="19"/>
      <c r="L200" s="19"/>
    </row>
    <row r="201" spans="1:12" ht="15.75" customHeight="1">
      <c r="A201" s="46"/>
      <c r="B201" s="7"/>
      <c r="C201" s="25"/>
      <c r="D201" s="33"/>
      <c r="E201" s="26"/>
      <c r="F201" s="43"/>
      <c r="G201" s="43"/>
      <c r="H201" s="43"/>
      <c r="I201" s="19"/>
      <c r="J201" s="19"/>
      <c r="K201" s="19"/>
      <c r="L201" s="19"/>
    </row>
    <row r="202" spans="1:12" ht="15.75" customHeight="1">
      <c r="A202" s="46"/>
      <c r="B202" s="7"/>
      <c r="C202" s="25"/>
      <c r="D202" s="33"/>
      <c r="E202" s="26"/>
      <c r="F202" s="43"/>
      <c r="G202" s="43"/>
      <c r="H202" s="43"/>
      <c r="I202" s="19"/>
      <c r="J202" s="19"/>
      <c r="K202" s="19"/>
      <c r="L202" s="19"/>
    </row>
    <row r="203" spans="1:12">
      <c r="A203" s="47"/>
      <c r="B203" s="7"/>
      <c r="C203" s="25"/>
      <c r="D203" s="33"/>
      <c r="E203" s="26"/>
      <c r="F203" s="43"/>
      <c r="G203" s="43"/>
      <c r="H203" s="43"/>
      <c r="I203" s="20"/>
      <c r="J203" s="20"/>
      <c r="K203" s="20"/>
      <c r="L203" s="20"/>
    </row>
    <row r="204" spans="1:12" ht="15.75" customHeight="1">
      <c r="A204" s="45" t="s">
        <v>33</v>
      </c>
      <c r="B204" s="7"/>
      <c r="C204" s="25"/>
      <c r="D204" s="33"/>
      <c r="E204" s="26"/>
      <c r="F204" s="43">
        <v>2.1</v>
      </c>
      <c r="G204" s="43"/>
      <c r="H204" s="43">
        <v>591</v>
      </c>
      <c r="I204" s="18">
        <v>184</v>
      </c>
      <c r="J204" s="18">
        <v>170</v>
      </c>
      <c r="K204" s="18">
        <v>155</v>
      </c>
      <c r="L204" s="18">
        <v>145</v>
      </c>
    </row>
    <row r="205" spans="1:12" ht="15.75" customHeight="1">
      <c r="A205" s="46"/>
      <c r="B205" s="7"/>
      <c r="C205" s="25"/>
      <c r="D205" s="33"/>
      <c r="E205" s="26"/>
      <c r="F205" s="43"/>
      <c r="G205" s="43"/>
      <c r="H205" s="43"/>
      <c r="I205" s="19"/>
      <c r="J205" s="19"/>
      <c r="K205" s="19"/>
      <c r="L205" s="19"/>
    </row>
    <row r="206" spans="1:12" ht="15.75" customHeight="1">
      <c r="A206" s="46"/>
      <c r="B206" s="7"/>
      <c r="C206" s="25"/>
      <c r="D206" s="33"/>
      <c r="E206" s="26"/>
      <c r="F206" s="43"/>
      <c r="G206" s="43"/>
      <c r="H206" s="43"/>
      <c r="I206" s="19"/>
      <c r="J206" s="19"/>
      <c r="K206" s="19"/>
      <c r="L206" s="19"/>
    </row>
    <row r="207" spans="1:12" ht="15.75" customHeight="1">
      <c r="A207" s="46"/>
      <c r="B207" s="7"/>
      <c r="C207" s="25"/>
      <c r="D207" s="33"/>
      <c r="E207" s="26"/>
      <c r="F207" s="43"/>
      <c r="G207" s="43"/>
      <c r="H207" s="43"/>
      <c r="I207" s="19"/>
      <c r="J207" s="19"/>
      <c r="K207" s="19"/>
      <c r="L207" s="19"/>
    </row>
    <row r="208" spans="1:12" ht="15.75" customHeight="1">
      <c r="A208" s="46"/>
      <c r="B208" s="7"/>
      <c r="C208" s="25"/>
      <c r="D208" s="33"/>
      <c r="E208" s="26"/>
      <c r="F208" s="43"/>
      <c r="G208" s="43"/>
      <c r="H208" s="43"/>
      <c r="I208" s="19"/>
      <c r="J208" s="19"/>
      <c r="K208" s="19"/>
      <c r="L208" s="19"/>
    </row>
    <row r="209" spans="1:14" ht="15.75" customHeight="1">
      <c r="A209" s="47"/>
      <c r="B209" s="7"/>
      <c r="C209" s="27"/>
      <c r="D209" s="34"/>
      <c r="E209" s="28"/>
      <c r="F209" s="43"/>
      <c r="G209" s="43"/>
      <c r="H209" s="43"/>
      <c r="I209" s="20"/>
      <c r="J209" s="20"/>
      <c r="K209" s="20"/>
      <c r="L209" s="20"/>
    </row>
    <row r="210" spans="1:14" ht="15.75" customHeight="1">
      <c r="A210" s="45" t="s">
        <v>34</v>
      </c>
      <c r="B210" s="7"/>
      <c r="C210" s="7"/>
      <c r="D210" s="7"/>
      <c r="E210" s="7"/>
      <c r="F210" s="43">
        <v>10.02</v>
      </c>
      <c r="G210" s="43"/>
      <c r="H210" s="43">
        <v>1700</v>
      </c>
      <c r="I210" s="18">
        <v>184</v>
      </c>
      <c r="J210" s="18">
        <v>170</v>
      </c>
      <c r="K210" s="18">
        <v>155</v>
      </c>
      <c r="L210" s="18">
        <v>145</v>
      </c>
    </row>
    <row r="211" spans="1:14" ht="15.75" customHeight="1">
      <c r="A211" s="46"/>
      <c r="B211" s="7"/>
      <c r="C211" s="7"/>
      <c r="D211" s="7"/>
      <c r="E211" s="7"/>
      <c r="F211" s="43"/>
      <c r="G211" s="43"/>
      <c r="H211" s="43"/>
      <c r="I211" s="19"/>
      <c r="J211" s="19"/>
      <c r="K211" s="19"/>
      <c r="L211" s="19"/>
      <c r="N211" s="12"/>
    </row>
    <row r="212" spans="1:14" ht="15.75" customHeight="1">
      <c r="A212" s="46"/>
      <c r="B212" s="7"/>
      <c r="C212" s="7"/>
      <c r="D212" s="7"/>
      <c r="E212" s="7"/>
      <c r="F212" s="43"/>
      <c r="G212" s="43"/>
      <c r="H212" s="43"/>
      <c r="I212" s="19"/>
      <c r="J212" s="19"/>
      <c r="K212" s="19"/>
      <c r="L212" s="19"/>
    </row>
    <row r="213" spans="1:14" ht="15.75" customHeight="1">
      <c r="A213" s="46"/>
      <c r="B213" s="7"/>
      <c r="C213" s="7"/>
      <c r="D213" s="7"/>
      <c r="E213" s="7"/>
      <c r="F213" s="43"/>
      <c r="G213" s="43"/>
      <c r="H213" s="43"/>
      <c r="I213" s="19"/>
      <c r="J213" s="19"/>
      <c r="K213" s="19"/>
      <c r="L213" s="19"/>
    </row>
    <row r="214" spans="1:14" ht="15.75" customHeight="1">
      <c r="A214" s="46"/>
      <c r="B214" s="7"/>
      <c r="C214" s="7"/>
      <c r="D214" s="7"/>
      <c r="E214" s="7"/>
      <c r="F214" s="43"/>
      <c r="G214" s="43"/>
      <c r="H214" s="43"/>
      <c r="I214" s="19"/>
      <c r="J214" s="19"/>
      <c r="K214" s="19"/>
      <c r="L214" s="19"/>
    </row>
    <row r="215" spans="1:14" ht="15.75" customHeight="1">
      <c r="A215" s="46"/>
      <c r="B215" s="7"/>
      <c r="C215" s="7"/>
      <c r="D215" s="7"/>
      <c r="E215" s="7"/>
      <c r="F215" s="43"/>
      <c r="G215" s="43"/>
      <c r="H215" s="43"/>
      <c r="I215" s="19"/>
      <c r="J215" s="19"/>
      <c r="K215" s="19"/>
      <c r="L215" s="19"/>
    </row>
    <row r="216" spans="1:14">
      <c r="A216" s="47"/>
      <c r="B216" s="7"/>
      <c r="C216" s="7"/>
      <c r="D216" s="7"/>
      <c r="E216" s="7"/>
      <c r="F216" s="43"/>
      <c r="G216" s="43"/>
      <c r="H216" s="43"/>
      <c r="I216" s="20"/>
      <c r="J216" s="20"/>
      <c r="K216" s="20"/>
      <c r="L216" s="20"/>
    </row>
    <row r="217" spans="1:14" ht="15.75" customHeight="1">
      <c r="A217" s="45" t="s">
        <v>35</v>
      </c>
      <c r="B217" s="7"/>
      <c r="C217" s="7"/>
      <c r="D217" s="7"/>
      <c r="E217" s="7"/>
      <c r="F217" s="43">
        <v>8.89</v>
      </c>
      <c r="G217" s="43"/>
      <c r="H217" s="43">
        <v>2195</v>
      </c>
      <c r="I217" s="18">
        <v>238</v>
      </c>
      <c r="J217" s="18">
        <v>220</v>
      </c>
      <c r="K217" s="18">
        <v>190</v>
      </c>
      <c r="L217" s="18">
        <v>165</v>
      </c>
    </row>
    <row r="218" spans="1:14" ht="15.75" customHeight="1">
      <c r="A218" s="46"/>
      <c r="B218" s="7"/>
      <c r="C218" s="7"/>
      <c r="D218" s="7"/>
      <c r="E218" s="7"/>
      <c r="F218" s="43"/>
      <c r="G218" s="43"/>
      <c r="H218" s="43"/>
      <c r="I218" s="19"/>
      <c r="J218" s="19"/>
      <c r="K218" s="19"/>
      <c r="L218" s="19"/>
    </row>
    <row r="219" spans="1:14" ht="15.75" customHeight="1">
      <c r="A219" s="46"/>
      <c r="B219" s="7"/>
      <c r="C219" s="7"/>
      <c r="D219" s="7"/>
      <c r="E219" s="7"/>
      <c r="F219" s="43"/>
      <c r="G219" s="43"/>
      <c r="H219" s="43"/>
      <c r="I219" s="19"/>
      <c r="J219" s="19"/>
      <c r="K219" s="19"/>
      <c r="L219" s="19"/>
    </row>
    <row r="220" spans="1:14" ht="15.75" customHeight="1">
      <c r="A220" s="46"/>
      <c r="B220" s="7"/>
      <c r="C220" s="7"/>
      <c r="D220" s="7"/>
      <c r="E220" s="7"/>
      <c r="F220" s="43"/>
      <c r="G220" s="43"/>
      <c r="H220" s="43"/>
      <c r="I220" s="19"/>
      <c r="J220" s="19"/>
      <c r="K220" s="19"/>
      <c r="L220" s="19"/>
    </row>
    <row r="221" spans="1:14" ht="15.75" customHeight="1">
      <c r="A221" s="46"/>
      <c r="B221" s="7"/>
      <c r="C221" s="7"/>
      <c r="D221" s="7"/>
      <c r="E221" s="7"/>
      <c r="F221" s="43"/>
      <c r="G221" s="43"/>
      <c r="H221" s="43"/>
      <c r="I221" s="19"/>
      <c r="J221" s="19"/>
      <c r="K221" s="19"/>
      <c r="L221" s="19"/>
    </row>
    <row r="222" spans="1:14" ht="15.75" customHeight="1">
      <c r="A222" s="46"/>
      <c r="B222" s="7"/>
      <c r="C222" s="7"/>
      <c r="D222" s="7"/>
      <c r="E222" s="7"/>
      <c r="F222" s="43"/>
      <c r="G222" s="43"/>
      <c r="H222" s="43"/>
      <c r="I222" s="19"/>
      <c r="J222" s="19"/>
      <c r="K222" s="19"/>
      <c r="L222" s="19"/>
    </row>
    <row r="223" spans="1:14">
      <c r="A223" s="47"/>
      <c r="B223" s="7"/>
      <c r="C223" s="7"/>
      <c r="D223" s="7"/>
      <c r="E223" s="7"/>
      <c r="F223" s="43"/>
      <c r="G223" s="43"/>
      <c r="H223" s="43"/>
      <c r="I223" s="20"/>
      <c r="J223" s="20"/>
      <c r="K223" s="20"/>
      <c r="L223" s="20"/>
    </row>
    <row r="224" spans="1:14" ht="15.75" customHeight="1">
      <c r="A224" s="45" t="s">
        <v>36</v>
      </c>
      <c r="B224" s="7"/>
      <c r="C224" s="7"/>
      <c r="D224" s="7"/>
      <c r="E224" s="7"/>
      <c r="F224" s="43">
        <v>21.35</v>
      </c>
      <c r="G224" s="43"/>
      <c r="H224" s="43">
        <v>2488</v>
      </c>
      <c r="I224" s="18">
        <v>184</v>
      </c>
      <c r="J224" s="18">
        <v>170</v>
      </c>
      <c r="K224" s="18">
        <v>155</v>
      </c>
      <c r="L224" s="18">
        <v>145</v>
      </c>
    </row>
    <row r="225" spans="1:12">
      <c r="A225" s="46"/>
      <c r="B225" s="7"/>
      <c r="C225" s="7"/>
      <c r="D225" s="7"/>
      <c r="E225" s="7"/>
      <c r="F225" s="43"/>
      <c r="G225" s="43"/>
      <c r="H225" s="43"/>
      <c r="I225" s="19"/>
      <c r="J225" s="19"/>
      <c r="K225" s="19"/>
      <c r="L225" s="19"/>
    </row>
    <row r="226" spans="1:12">
      <c r="A226" s="46"/>
      <c r="B226" s="7"/>
      <c r="C226" s="7"/>
      <c r="D226" s="7"/>
      <c r="E226" s="7"/>
      <c r="F226" s="43"/>
      <c r="G226" s="43"/>
      <c r="H226" s="43"/>
      <c r="I226" s="19"/>
      <c r="J226" s="19"/>
      <c r="K226" s="19"/>
      <c r="L226" s="19"/>
    </row>
    <row r="227" spans="1:12">
      <c r="A227" s="46"/>
      <c r="B227" s="7"/>
      <c r="C227" s="7"/>
      <c r="D227" s="7"/>
      <c r="E227" s="7"/>
      <c r="F227" s="43"/>
      <c r="G227" s="43"/>
      <c r="H227" s="43"/>
      <c r="I227" s="19"/>
      <c r="J227" s="19"/>
      <c r="K227" s="19"/>
      <c r="L227" s="19"/>
    </row>
    <row r="228" spans="1:12">
      <c r="A228" s="46"/>
      <c r="B228" s="7"/>
      <c r="C228" s="7"/>
      <c r="D228" s="7"/>
      <c r="E228" s="7"/>
      <c r="F228" s="43"/>
      <c r="G228" s="43"/>
      <c r="H228" s="43"/>
      <c r="I228" s="19"/>
      <c r="J228" s="19"/>
      <c r="K228" s="19"/>
      <c r="L228" s="19"/>
    </row>
    <row r="229" spans="1:12">
      <c r="A229" s="46"/>
      <c r="B229" s="7"/>
      <c r="C229" s="7"/>
      <c r="D229" s="7"/>
      <c r="E229" s="7"/>
      <c r="F229" s="43"/>
      <c r="G229" s="43"/>
      <c r="H229" s="43"/>
      <c r="I229" s="19"/>
      <c r="J229" s="19"/>
      <c r="K229" s="19"/>
      <c r="L229" s="19"/>
    </row>
    <row r="230" spans="1:12">
      <c r="A230" s="47"/>
      <c r="B230" s="7"/>
      <c r="C230" s="7"/>
      <c r="D230" s="7"/>
      <c r="E230" s="7"/>
      <c r="F230" s="43"/>
      <c r="G230" s="43"/>
      <c r="H230" s="43"/>
      <c r="I230" s="20"/>
      <c r="J230" s="20"/>
      <c r="K230" s="20"/>
      <c r="L230" s="20"/>
    </row>
    <row r="231" spans="1:12">
      <c r="B231" s="7"/>
      <c r="C231" s="7"/>
      <c r="D231" s="7"/>
      <c r="E231" s="7"/>
      <c r="F231" s="8"/>
      <c r="G231" s="8"/>
      <c r="H231" s="8"/>
      <c r="I231" s="8"/>
      <c r="J231" s="8"/>
      <c r="K231" s="8"/>
      <c r="L231" s="8"/>
    </row>
    <row r="232" spans="1:12">
      <c r="B232" s="7"/>
      <c r="C232" s="7"/>
      <c r="D232" s="7"/>
      <c r="E232" s="7"/>
      <c r="F232" s="8"/>
      <c r="G232" s="8"/>
      <c r="H232" s="8"/>
      <c r="I232" s="8"/>
      <c r="J232" s="8"/>
      <c r="K232" s="8"/>
      <c r="L232" s="8"/>
    </row>
    <row r="233" spans="1:12" ht="15.75">
      <c r="A233" s="6"/>
      <c r="B233" s="7"/>
      <c r="C233" s="7"/>
      <c r="D233" s="7"/>
      <c r="E233" s="7"/>
      <c r="F233" s="8"/>
      <c r="G233" s="8"/>
      <c r="H233" s="8"/>
      <c r="I233" s="8"/>
      <c r="J233" s="8"/>
      <c r="K233" s="8"/>
      <c r="L233" s="8"/>
    </row>
    <row r="234" spans="1:12" ht="15.75">
      <c r="A234" s="6"/>
      <c r="B234" s="7"/>
      <c r="C234" s="7"/>
      <c r="D234" s="7"/>
      <c r="E234" s="7"/>
      <c r="F234" s="8"/>
      <c r="G234" s="8"/>
      <c r="H234" s="8"/>
      <c r="I234" s="8"/>
      <c r="J234" s="8"/>
      <c r="K234" s="8"/>
      <c r="L234" s="8"/>
    </row>
    <row r="235" spans="1:12">
      <c r="A235" s="53" t="s">
        <v>19</v>
      </c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</row>
    <row r="236" spans="1:12">
      <c r="A236" t="s">
        <v>43</v>
      </c>
    </row>
    <row r="237" spans="1:12">
      <c r="A237" s="49" t="s">
        <v>20</v>
      </c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</row>
    <row r="238" spans="1:12">
      <c r="A238" s="49" t="s">
        <v>21</v>
      </c>
      <c r="B238" s="49"/>
      <c r="C238" s="49"/>
      <c r="D238" s="49"/>
      <c r="E238" s="49"/>
      <c r="F238" s="49"/>
      <c r="G238" s="49"/>
      <c r="H238" s="49"/>
      <c r="I238" s="49"/>
      <c r="J238" s="49"/>
      <c r="K238" s="49"/>
      <c r="L238" s="49"/>
    </row>
    <row r="239" spans="1:12">
      <c r="A239" t="s">
        <v>44</v>
      </c>
    </row>
  </sheetData>
  <mergeCells count="221">
    <mergeCell ref="I224:I230"/>
    <mergeCell ref="I177:I184"/>
    <mergeCell ref="I185:I192"/>
    <mergeCell ref="I198:I203"/>
    <mergeCell ref="I193:I197"/>
    <mergeCell ref="I204:I209"/>
    <mergeCell ref="I210:I216"/>
    <mergeCell ref="I217:I223"/>
    <mergeCell ref="I107:I112"/>
    <mergeCell ref="I113:I122"/>
    <mergeCell ref="I123:I133"/>
    <mergeCell ref="I134:I143"/>
    <mergeCell ref="I144:I149"/>
    <mergeCell ref="I150:I157"/>
    <mergeCell ref="I158:I163"/>
    <mergeCell ref="I170:I176"/>
    <mergeCell ref="I164:I169"/>
    <mergeCell ref="I21:I29"/>
    <mergeCell ref="I45:I53"/>
    <mergeCell ref="I37:I44"/>
    <mergeCell ref="I61:I68"/>
    <mergeCell ref="I54:I60"/>
    <mergeCell ref="I78:I88"/>
    <mergeCell ref="I69:I77"/>
    <mergeCell ref="I97:I106"/>
    <mergeCell ref="I89:I96"/>
    <mergeCell ref="A78:A88"/>
    <mergeCell ref="F30:G36"/>
    <mergeCell ref="A5:A12"/>
    <mergeCell ref="A13:A20"/>
    <mergeCell ref="A21:A29"/>
    <mergeCell ref="A30:A36"/>
    <mergeCell ref="A2:L2"/>
    <mergeCell ref="A235:L235"/>
    <mergeCell ref="F78:G88"/>
    <mergeCell ref="F89:G96"/>
    <mergeCell ref="F97:G106"/>
    <mergeCell ref="F107:G112"/>
    <mergeCell ref="F113:G122"/>
    <mergeCell ref="F37:G44"/>
    <mergeCell ref="F45:G53"/>
    <mergeCell ref="F54:G60"/>
    <mergeCell ref="F61:G68"/>
    <mergeCell ref="F69:G77"/>
    <mergeCell ref="F5:G12"/>
    <mergeCell ref="F13:G20"/>
    <mergeCell ref="F21:G29"/>
    <mergeCell ref="A37:A44"/>
    <mergeCell ref="A89:A96"/>
    <mergeCell ref="D3:H3"/>
    <mergeCell ref="A237:L237"/>
    <mergeCell ref="A238:L238"/>
    <mergeCell ref="H97:H106"/>
    <mergeCell ref="H107:H112"/>
    <mergeCell ref="H113:H122"/>
    <mergeCell ref="H13:H20"/>
    <mergeCell ref="H5:H12"/>
    <mergeCell ref="H89:H96"/>
    <mergeCell ref="H78:H88"/>
    <mergeCell ref="H61:H68"/>
    <mergeCell ref="H69:H77"/>
    <mergeCell ref="H30:H36"/>
    <mergeCell ref="H37:H44"/>
    <mergeCell ref="H45:H53"/>
    <mergeCell ref="H54:H60"/>
    <mergeCell ref="H21:H29"/>
    <mergeCell ref="A97:A106"/>
    <mergeCell ref="A107:A112"/>
    <mergeCell ref="A113:A122"/>
    <mergeCell ref="A45:A53"/>
    <mergeCell ref="A54:A60"/>
    <mergeCell ref="A61:A68"/>
    <mergeCell ref="A69:A77"/>
    <mergeCell ref="F123:G133"/>
    <mergeCell ref="H123:H133"/>
    <mergeCell ref="A123:A133"/>
    <mergeCell ref="A134:A143"/>
    <mergeCell ref="F134:G143"/>
    <mergeCell ref="H134:H143"/>
    <mergeCell ref="F144:G149"/>
    <mergeCell ref="H144:H149"/>
    <mergeCell ref="F150:G157"/>
    <mergeCell ref="H150:H157"/>
    <mergeCell ref="F158:G163"/>
    <mergeCell ref="H158:H163"/>
    <mergeCell ref="F164:G169"/>
    <mergeCell ref="H164:H169"/>
    <mergeCell ref="F170:G176"/>
    <mergeCell ref="H170:H176"/>
    <mergeCell ref="F177:G184"/>
    <mergeCell ref="H177:H184"/>
    <mergeCell ref="A144:A149"/>
    <mergeCell ref="A150:A157"/>
    <mergeCell ref="A158:A163"/>
    <mergeCell ref="A164:A169"/>
    <mergeCell ref="A170:A176"/>
    <mergeCell ref="A177:A184"/>
    <mergeCell ref="F217:G223"/>
    <mergeCell ref="H217:H223"/>
    <mergeCell ref="F224:G230"/>
    <mergeCell ref="H224:H230"/>
    <mergeCell ref="A185:A192"/>
    <mergeCell ref="A193:A197"/>
    <mergeCell ref="A198:A203"/>
    <mergeCell ref="A204:A209"/>
    <mergeCell ref="A210:A216"/>
    <mergeCell ref="A217:A223"/>
    <mergeCell ref="A224:A230"/>
    <mergeCell ref="F185:G192"/>
    <mergeCell ref="H185:H192"/>
    <mergeCell ref="F193:G197"/>
    <mergeCell ref="H193:H197"/>
    <mergeCell ref="F198:G203"/>
    <mergeCell ref="H198:H203"/>
    <mergeCell ref="F204:G209"/>
    <mergeCell ref="H204:H209"/>
    <mergeCell ref="F210:G216"/>
    <mergeCell ref="H210:H216"/>
    <mergeCell ref="J37:J44"/>
    <mergeCell ref="L45:L53"/>
    <mergeCell ref="K45:K53"/>
    <mergeCell ref="J45:J53"/>
    <mergeCell ref="K61:K68"/>
    <mergeCell ref="J61:J68"/>
    <mergeCell ref="L61:L68"/>
    <mergeCell ref="B4:E4"/>
    <mergeCell ref="L5:L12"/>
    <mergeCell ref="K5:K12"/>
    <mergeCell ref="J5:J12"/>
    <mergeCell ref="L13:L20"/>
    <mergeCell ref="K13:K20"/>
    <mergeCell ref="J13:J20"/>
    <mergeCell ref="L21:L29"/>
    <mergeCell ref="K21:K29"/>
    <mergeCell ref="J21:J29"/>
    <mergeCell ref="L30:L36"/>
    <mergeCell ref="K30:K36"/>
    <mergeCell ref="J30:J36"/>
    <mergeCell ref="L37:L44"/>
    <mergeCell ref="I13:I20"/>
    <mergeCell ref="I5:I12"/>
    <mergeCell ref="I30:I36"/>
    <mergeCell ref="K78:K88"/>
    <mergeCell ref="J78:J88"/>
    <mergeCell ref="L69:L77"/>
    <mergeCell ref="K69:K77"/>
    <mergeCell ref="J69:J77"/>
    <mergeCell ref="L97:L106"/>
    <mergeCell ref="J97:J106"/>
    <mergeCell ref="L89:L96"/>
    <mergeCell ref="K89:K96"/>
    <mergeCell ref="J89:J96"/>
    <mergeCell ref="K97:K106"/>
    <mergeCell ref="L113:L122"/>
    <mergeCell ref="K113:K122"/>
    <mergeCell ref="J113:J122"/>
    <mergeCell ref="L107:L112"/>
    <mergeCell ref="K107:K112"/>
    <mergeCell ref="J107:J112"/>
    <mergeCell ref="L123:L133"/>
    <mergeCell ref="K123:K133"/>
    <mergeCell ref="J123:J133"/>
    <mergeCell ref="L134:L143"/>
    <mergeCell ref="K134:K143"/>
    <mergeCell ref="J134:J143"/>
    <mergeCell ref="L150:L157"/>
    <mergeCell ref="J150:J157"/>
    <mergeCell ref="L144:L149"/>
    <mergeCell ref="K144:K149"/>
    <mergeCell ref="J144:J149"/>
    <mergeCell ref="K150:K157"/>
    <mergeCell ref="L164:L169"/>
    <mergeCell ref="K164:K169"/>
    <mergeCell ref="J164:J169"/>
    <mergeCell ref="L158:L163"/>
    <mergeCell ref="K158:K163"/>
    <mergeCell ref="J158:J163"/>
    <mergeCell ref="L170:L176"/>
    <mergeCell ref="K170:K176"/>
    <mergeCell ref="J170:J176"/>
    <mergeCell ref="L204:L209"/>
    <mergeCell ref="K204:K209"/>
    <mergeCell ref="J204:J209"/>
    <mergeCell ref="L217:L223"/>
    <mergeCell ref="J217:J223"/>
    <mergeCell ref="L177:L184"/>
    <mergeCell ref="K177:K184"/>
    <mergeCell ref="J177:J184"/>
    <mergeCell ref="L185:L192"/>
    <mergeCell ref="K185:K192"/>
    <mergeCell ref="J185:J192"/>
    <mergeCell ref="L198:L203"/>
    <mergeCell ref="K198:K203"/>
    <mergeCell ref="J198:J203"/>
    <mergeCell ref="L193:L197"/>
    <mergeCell ref="K193:K197"/>
    <mergeCell ref="J193:J197"/>
    <mergeCell ref="L224:L230"/>
    <mergeCell ref="K224:K230"/>
    <mergeCell ref="J224:J230"/>
    <mergeCell ref="K217:K223"/>
    <mergeCell ref="F4:G4"/>
    <mergeCell ref="D107:E112"/>
    <mergeCell ref="D113:E122"/>
    <mergeCell ref="D69:E77"/>
    <mergeCell ref="E78:E88"/>
    <mergeCell ref="D150:E157"/>
    <mergeCell ref="D144:E149"/>
    <mergeCell ref="D134:E143"/>
    <mergeCell ref="D123:E133"/>
    <mergeCell ref="D185:E192"/>
    <mergeCell ref="E193:E197"/>
    <mergeCell ref="C198:E209"/>
    <mergeCell ref="K37:K44"/>
    <mergeCell ref="J54:J60"/>
    <mergeCell ref="K54:K60"/>
    <mergeCell ref="L54:L60"/>
    <mergeCell ref="L78:L88"/>
    <mergeCell ref="L210:L216"/>
    <mergeCell ref="K210:K216"/>
    <mergeCell ref="J210:J216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P85"/>
  <sheetViews>
    <sheetView workbookViewId="0">
      <selection activeCell="D4" sqref="D4"/>
    </sheetView>
  </sheetViews>
  <sheetFormatPr defaultRowHeight="15"/>
  <cols>
    <col min="1" max="1" width="23.42578125" customWidth="1"/>
    <col min="5" max="5" width="7.140625" customWidth="1"/>
    <col min="7" max="7" width="8.42578125" customWidth="1"/>
    <col min="8" max="8" width="17.42578125" customWidth="1"/>
    <col min="9" max="12" width="11.5703125" customWidth="1"/>
  </cols>
  <sheetData>
    <row r="2" spans="1:16" ht="15.75">
      <c r="A2" s="52" t="s">
        <v>40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6" ht="14.25" customHeight="1">
      <c r="D3" s="64" t="s">
        <v>42</v>
      </c>
      <c r="E3" s="64"/>
      <c r="F3" s="64"/>
      <c r="G3" s="64"/>
      <c r="H3" s="64"/>
    </row>
    <row r="6" spans="1:16" ht="35.25" customHeight="1">
      <c r="A6" s="18" t="s">
        <v>14</v>
      </c>
      <c r="B6" s="65" t="s">
        <v>15</v>
      </c>
      <c r="C6" s="65"/>
      <c r="D6" s="65"/>
      <c r="E6" s="65"/>
      <c r="F6" s="43" t="s">
        <v>16</v>
      </c>
      <c r="G6" s="43"/>
      <c r="H6" s="50" t="s">
        <v>18</v>
      </c>
      <c r="I6" s="65" t="s">
        <v>54</v>
      </c>
      <c r="J6" s="65"/>
      <c r="K6" s="65"/>
      <c r="L6" s="65"/>
    </row>
    <row r="7" spans="1:16" s="1" customFormat="1" ht="33.75" customHeight="1">
      <c r="A7" s="20"/>
      <c r="B7" s="65"/>
      <c r="C7" s="65"/>
      <c r="D7" s="65"/>
      <c r="E7" s="65"/>
      <c r="F7" s="43"/>
      <c r="G7" s="43"/>
      <c r="H7" s="42"/>
      <c r="I7" s="17" t="s">
        <v>48</v>
      </c>
      <c r="J7" s="17" t="s">
        <v>49</v>
      </c>
      <c r="K7" s="17" t="s">
        <v>50</v>
      </c>
      <c r="L7" s="16" t="s">
        <v>51</v>
      </c>
    </row>
    <row r="8" spans="1:16">
      <c r="A8" s="47" t="s">
        <v>37</v>
      </c>
      <c r="B8" s="5"/>
      <c r="C8" s="5"/>
      <c r="D8" s="5"/>
      <c r="E8" s="5"/>
      <c r="F8" s="20">
        <v>2.2999999999999998</v>
      </c>
      <c r="G8" s="20"/>
      <c r="H8" s="50">
        <v>364</v>
      </c>
      <c r="I8" s="41">
        <v>185</v>
      </c>
      <c r="J8" s="41">
        <v>175</v>
      </c>
      <c r="K8" s="41">
        <v>165</v>
      </c>
      <c r="L8" s="41">
        <v>155</v>
      </c>
    </row>
    <row r="9" spans="1:16">
      <c r="A9" s="51"/>
      <c r="B9" s="4"/>
      <c r="C9" s="4"/>
      <c r="D9" s="4"/>
      <c r="E9" s="4"/>
      <c r="F9" s="43"/>
      <c r="G9" s="43"/>
      <c r="H9" s="41"/>
      <c r="I9" s="41"/>
      <c r="J9" s="41"/>
      <c r="K9" s="41"/>
      <c r="L9" s="41"/>
    </row>
    <row r="10" spans="1:16">
      <c r="A10" s="51"/>
      <c r="B10" s="4"/>
      <c r="C10" s="4"/>
      <c r="D10" s="4"/>
      <c r="E10" s="4"/>
      <c r="F10" s="43"/>
      <c r="G10" s="43"/>
      <c r="H10" s="41"/>
      <c r="I10" s="41"/>
      <c r="J10" s="41"/>
      <c r="K10" s="41"/>
      <c r="L10" s="41"/>
    </row>
    <row r="11" spans="1:16">
      <c r="A11" s="51"/>
      <c r="B11" s="4"/>
      <c r="C11" s="4"/>
      <c r="D11" s="4"/>
      <c r="E11" s="4"/>
      <c r="F11" s="43"/>
      <c r="G11" s="43"/>
      <c r="H11" s="41"/>
      <c r="I11" s="41"/>
      <c r="J11" s="41"/>
      <c r="K11" s="41"/>
      <c r="L11" s="41"/>
    </row>
    <row r="12" spans="1:16">
      <c r="A12" s="51"/>
      <c r="B12" s="4"/>
      <c r="C12" s="4"/>
      <c r="D12" s="4"/>
      <c r="E12" s="4"/>
      <c r="F12" s="43"/>
      <c r="G12" s="43"/>
      <c r="H12" s="41"/>
      <c r="I12" s="41"/>
      <c r="J12" s="41"/>
      <c r="K12" s="41"/>
      <c r="L12" s="41"/>
    </row>
    <row r="13" spans="1:16">
      <c r="A13" s="51"/>
      <c r="B13" s="4"/>
      <c r="C13" s="4"/>
      <c r="D13" s="4"/>
      <c r="E13" s="4"/>
      <c r="F13" s="43"/>
      <c r="G13" s="43"/>
      <c r="H13" s="41"/>
      <c r="I13" s="41"/>
      <c r="J13" s="41"/>
      <c r="K13" s="41"/>
      <c r="L13" s="41"/>
    </row>
    <row r="14" spans="1:16">
      <c r="A14" s="51"/>
      <c r="B14" s="4"/>
      <c r="C14" s="4"/>
      <c r="D14" s="4"/>
      <c r="E14" s="4"/>
      <c r="F14" s="43"/>
      <c r="G14" s="43"/>
      <c r="H14" s="41"/>
      <c r="I14" s="41"/>
      <c r="J14" s="41"/>
      <c r="K14" s="41"/>
      <c r="L14" s="41"/>
      <c r="P14" s="2"/>
    </row>
    <row r="15" spans="1:16">
      <c r="A15" s="51"/>
      <c r="B15" s="4"/>
      <c r="C15" s="4"/>
      <c r="D15" s="4"/>
      <c r="E15" s="4"/>
      <c r="F15" s="43"/>
      <c r="G15" s="43"/>
      <c r="H15" s="42"/>
      <c r="I15" s="42"/>
      <c r="J15" s="42"/>
      <c r="K15" s="42"/>
      <c r="L15" s="42"/>
    </row>
    <row r="16" spans="1:16">
      <c r="A16" s="66" t="s">
        <v>52</v>
      </c>
      <c r="B16" s="5"/>
      <c r="C16" s="5"/>
      <c r="D16" s="5"/>
      <c r="E16" s="5"/>
      <c r="F16" s="20">
        <v>2.2999999999999998</v>
      </c>
      <c r="G16" s="20"/>
      <c r="H16" s="50">
        <v>364</v>
      </c>
      <c r="I16" s="41">
        <v>260</v>
      </c>
      <c r="J16" s="41">
        <v>240</v>
      </c>
      <c r="K16" s="41">
        <v>220</v>
      </c>
      <c r="L16" s="41">
        <v>200</v>
      </c>
    </row>
    <row r="17" spans="1:16">
      <c r="A17" s="67"/>
      <c r="B17" s="4"/>
      <c r="C17" s="4"/>
      <c r="D17" s="4"/>
      <c r="E17" s="4"/>
      <c r="F17" s="43"/>
      <c r="G17" s="43"/>
      <c r="H17" s="41"/>
      <c r="I17" s="41"/>
      <c r="J17" s="41"/>
      <c r="K17" s="41"/>
      <c r="L17" s="41"/>
    </row>
    <row r="18" spans="1:16">
      <c r="A18" s="67"/>
      <c r="B18" s="4"/>
      <c r="C18" s="4"/>
      <c r="D18" s="4"/>
      <c r="E18" s="4"/>
      <c r="F18" s="43"/>
      <c r="G18" s="43"/>
      <c r="H18" s="41"/>
      <c r="I18" s="41"/>
      <c r="J18" s="41"/>
      <c r="K18" s="41"/>
      <c r="L18" s="41"/>
    </row>
    <row r="19" spans="1:16">
      <c r="A19" s="67"/>
      <c r="B19" s="4"/>
      <c r="C19" s="4"/>
      <c r="D19" s="4"/>
      <c r="E19" s="4"/>
      <c r="F19" s="43"/>
      <c r="G19" s="43"/>
      <c r="H19" s="41"/>
      <c r="I19" s="41"/>
      <c r="J19" s="41"/>
      <c r="K19" s="41"/>
      <c r="L19" s="41"/>
    </row>
    <row r="20" spans="1:16">
      <c r="A20" s="67"/>
      <c r="B20" s="4"/>
      <c r="C20" s="4"/>
      <c r="D20" s="4"/>
      <c r="E20" s="4"/>
      <c r="F20" s="43"/>
      <c r="G20" s="43"/>
      <c r="H20" s="41"/>
      <c r="I20" s="41"/>
      <c r="J20" s="41"/>
      <c r="K20" s="41"/>
      <c r="L20" s="41"/>
    </row>
    <row r="21" spans="1:16">
      <c r="A21" s="67"/>
      <c r="B21" s="4"/>
      <c r="C21" s="4"/>
      <c r="D21" s="4"/>
      <c r="E21" s="4"/>
      <c r="F21" s="43"/>
      <c r="G21" s="43"/>
      <c r="H21" s="41"/>
      <c r="I21" s="41"/>
      <c r="J21" s="41"/>
      <c r="K21" s="41"/>
      <c r="L21" s="41"/>
    </row>
    <row r="22" spans="1:16">
      <c r="A22" s="67"/>
      <c r="B22" s="4"/>
      <c r="C22" s="4"/>
      <c r="D22" s="4"/>
      <c r="E22" s="4"/>
      <c r="F22" s="43"/>
      <c r="G22" s="43"/>
      <c r="H22" s="41"/>
      <c r="I22" s="41"/>
      <c r="J22" s="41"/>
      <c r="K22" s="41"/>
      <c r="L22" s="41"/>
      <c r="P22" s="2"/>
    </row>
    <row r="23" spans="1:16">
      <c r="A23" s="68"/>
      <c r="B23" s="4"/>
      <c r="C23" s="4"/>
      <c r="D23" s="4"/>
      <c r="E23" s="4"/>
      <c r="F23" s="43"/>
      <c r="G23" s="43"/>
      <c r="H23" s="42"/>
      <c r="I23" s="42"/>
      <c r="J23" s="42"/>
      <c r="K23" s="42"/>
      <c r="L23" s="42"/>
    </row>
    <row r="24" spans="1:16">
      <c r="A24" s="51" t="s">
        <v>38</v>
      </c>
      <c r="B24" s="4"/>
      <c r="C24" s="4"/>
      <c r="D24" s="4"/>
      <c r="E24" s="4"/>
      <c r="F24" s="43">
        <v>4.5</v>
      </c>
      <c r="G24" s="43"/>
      <c r="H24" s="50">
        <v>1198</v>
      </c>
      <c r="I24" s="41">
        <v>185</v>
      </c>
      <c r="J24" s="41">
        <v>175</v>
      </c>
      <c r="K24" s="41">
        <v>165</v>
      </c>
      <c r="L24" s="41">
        <v>155</v>
      </c>
    </row>
    <row r="25" spans="1:16">
      <c r="A25" s="51"/>
      <c r="B25" s="4"/>
      <c r="C25" s="4"/>
      <c r="D25" s="4"/>
      <c r="E25" s="4"/>
      <c r="F25" s="43"/>
      <c r="G25" s="43"/>
      <c r="H25" s="41"/>
      <c r="I25" s="41"/>
      <c r="J25" s="41"/>
      <c r="K25" s="41"/>
      <c r="L25" s="41"/>
    </row>
    <row r="26" spans="1:16">
      <c r="A26" s="51"/>
      <c r="B26" s="4"/>
      <c r="C26" s="4"/>
      <c r="D26" s="4"/>
      <c r="E26" s="4"/>
      <c r="F26" s="43"/>
      <c r="G26" s="43"/>
      <c r="H26" s="41"/>
      <c r="I26" s="41"/>
      <c r="J26" s="41"/>
      <c r="K26" s="41"/>
      <c r="L26" s="41"/>
    </row>
    <row r="27" spans="1:16">
      <c r="A27" s="51"/>
      <c r="B27" s="4"/>
      <c r="C27" s="4"/>
      <c r="D27" s="4"/>
      <c r="E27" s="4"/>
      <c r="F27" s="43"/>
      <c r="G27" s="43"/>
      <c r="H27" s="41"/>
      <c r="I27" s="41"/>
      <c r="J27" s="41"/>
      <c r="K27" s="41"/>
      <c r="L27" s="41"/>
    </row>
    <row r="28" spans="1:16">
      <c r="A28" s="51"/>
      <c r="B28" s="4"/>
      <c r="C28" s="4"/>
      <c r="D28" s="4"/>
      <c r="E28" s="4"/>
      <c r="F28" s="43"/>
      <c r="G28" s="43"/>
      <c r="H28" s="41"/>
      <c r="I28" s="41"/>
      <c r="J28" s="41"/>
      <c r="K28" s="41"/>
      <c r="L28" s="41"/>
    </row>
    <row r="29" spans="1:16">
      <c r="A29" s="51"/>
      <c r="B29" s="4"/>
      <c r="C29" s="4"/>
      <c r="D29" s="4"/>
      <c r="E29" s="4"/>
      <c r="F29" s="43"/>
      <c r="G29" s="43"/>
      <c r="H29" s="41"/>
      <c r="I29" s="41"/>
      <c r="J29" s="41"/>
      <c r="K29" s="41"/>
      <c r="L29" s="41"/>
    </row>
    <row r="30" spans="1:16">
      <c r="A30" s="51"/>
      <c r="B30" s="4"/>
      <c r="C30" s="4"/>
      <c r="D30" s="4"/>
      <c r="E30" s="4"/>
      <c r="F30" s="43"/>
      <c r="G30" s="43"/>
      <c r="H30" s="41"/>
      <c r="I30" s="41"/>
      <c r="J30" s="41"/>
      <c r="K30" s="41"/>
      <c r="L30" s="41"/>
    </row>
    <row r="31" spans="1:16">
      <c r="A31" s="51"/>
      <c r="B31" s="4"/>
      <c r="C31" s="4"/>
      <c r="D31" s="4"/>
      <c r="E31" s="4"/>
      <c r="F31" s="43"/>
      <c r="G31" s="43"/>
      <c r="H31" s="42"/>
      <c r="I31" s="42"/>
      <c r="J31" s="42"/>
      <c r="K31" s="42"/>
      <c r="L31" s="42"/>
    </row>
    <row r="32" spans="1:16">
      <c r="A32" s="66" t="s">
        <v>53</v>
      </c>
      <c r="B32" s="4"/>
      <c r="C32" s="4"/>
      <c r="D32" s="4"/>
      <c r="E32" s="4"/>
      <c r="F32" s="43">
        <v>4.5</v>
      </c>
      <c r="G32" s="43"/>
      <c r="H32" s="50">
        <v>1198</v>
      </c>
      <c r="I32" s="41">
        <v>260</v>
      </c>
      <c r="J32" s="41">
        <v>240</v>
      </c>
      <c r="K32" s="41">
        <v>220</v>
      </c>
      <c r="L32" s="50">
        <v>200</v>
      </c>
    </row>
    <row r="33" spans="1:14">
      <c r="A33" s="67"/>
      <c r="B33" s="4"/>
      <c r="C33" s="4"/>
      <c r="D33" s="4"/>
      <c r="E33" s="4"/>
      <c r="F33" s="43"/>
      <c r="G33" s="43"/>
      <c r="H33" s="41"/>
      <c r="I33" s="41"/>
      <c r="J33" s="41"/>
      <c r="K33" s="41"/>
      <c r="L33" s="41"/>
    </row>
    <row r="34" spans="1:14">
      <c r="A34" s="67"/>
      <c r="B34" s="4"/>
      <c r="C34" s="4"/>
      <c r="D34" s="4"/>
      <c r="E34" s="4"/>
      <c r="F34" s="43"/>
      <c r="G34" s="43"/>
      <c r="H34" s="41"/>
      <c r="I34" s="41"/>
      <c r="J34" s="41"/>
      <c r="K34" s="41"/>
      <c r="L34" s="41"/>
    </row>
    <row r="35" spans="1:14">
      <c r="A35" s="67"/>
      <c r="B35" s="4"/>
      <c r="C35" s="4"/>
      <c r="D35" s="4"/>
      <c r="E35" s="4"/>
      <c r="F35" s="43"/>
      <c r="G35" s="43"/>
      <c r="H35" s="41"/>
      <c r="I35" s="41"/>
      <c r="J35" s="41"/>
      <c r="K35" s="41"/>
      <c r="L35" s="41"/>
    </row>
    <row r="36" spans="1:14">
      <c r="A36" s="67"/>
      <c r="B36" s="4"/>
      <c r="C36" s="4"/>
      <c r="D36" s="4"/>
      <c r="E36" s="4"/>
      <c r="F36" s="43"/>
      <c r="G36" s="43"/>
      <c r="H36" s="41"/>
      <c r="I36" s="41"/>
      <c r="J36" s="41"/>
      <c r="K36" s="41"/>
      <c r="L36" s="41"/>
    </row>
    <row r="37" spans="1:14">
      <c r="A37" s="67"/>
      <c r="B37" s="4"/>
      <c r="C37" s="4"/>
      <c r="D37" s="4"/>
      <c r="E37" s="4"/>
      <c r="F37" s="43"/>
      <c r="G37" s="43"/>
      <c r="H37" s="41"/>
      <c r="I37" s="41"/>
      <c r="J37" s="41"/>
      <c r="K37" s="41"/>
      <c r="L37" s="41"/>
    </row>
    <row r="38" spans="1:14">
      <c r="A38" s="67"/>
      <c r="B38" s="4"/>
      <c r="C38" s="4"/>
      <c r="D38" s="4"/>
      <c r="E38" s="4"/>
      <c r="F38" s="43"/>
      <c r="G38" s="43"/>
      <c r="H38" s="41"/>
      <c r="I38" s="41"/>
      <c r="J38" s="41"/>
      <c r="K38" s="41"/>
      <c r="L38" s="41"/>
    </row>
    <row r="39" spans="1:14">
      <c r="A39" s="68"/>
      <c r="B39" s="4"/>
      <c r="C39" s="4"/>
      <c r="D39" s="4"/>
      <c r="E39" s="4"/>
      <c r="F39" s="43"/>
      <c r="G39" s="43"/>
      <c r="H39" s="42"/>
      <c r="I39" s="42"/>
      <c r="J39" s="42"/>
      <c r="K39" s="42"/>
      <c r="L39" s="42"/>
    </row>
    <row r="40" spans="1:14">
      <c r="A40" s="66" t="s">
        <v>56</v>
      </c>
      <c r="B40" s="4"/>
      <c r="C40" s="4"/>
      <c r="D40" s="4"/>
      <c r="E40" s="4"/>
      <c r="F40" s="43">
        <v>3.82</v>
      </c>
      <c r="G40" s="43"/>
      <c r="H40" s="18">
        <v>672</v>
      </c>
      <c r="I40" s="50">
        <v>185</v>
      </c>
      <c r="J40" s="50">
        <v>175</v>
      </c>
      <c r="K40" s="50">
        <v>165</v>
      </c>
      <c r="L40" s="50">
        <v>155</v>
      </c>
    </row>
    <row r="41" spans="1:14">
      <c r="A41" s="67"/>
      <c r="B41" s="4"/>
      <c r="C41" s="4"/>
      <c r="D41" s="4"/>
      <c r="E41" s="4"/>
      <c r="F41" s="43"/>
      <c r="G41" s="43"/>
      <c r="H41" s="19"/>
      <c r="I41" s="41"/>
      <c r="J41" s="41"/>
      <c r="K41" s="41"/>
      <c r="L41" s="41"/>
    </row>
    <row r="42" spans="1:14">
      <c r="A42" s="67"/>
      <c r="B42" s="4"/>
      <c r="C42" s="4"/>
      <c r="D42" s="4"/>
      <c r="E42" s="4"/>
      <c r="F42" s="43"/>
      <c r="G42" s="43"/>
      <c r="H42" s="19"/>
      <c r="I42" s="41"/>
      <c r="J42" s="41"/>
      <c r="K42" s="41"/>
      <c r="L42" s="41"/>
    </row>
    <row r="43" spans="1:14">
      <c r="A43" s="67"/>
      <c r="B43" s="4"/>
      <c r="C43" s="4"/>
      <c r="D43" s="4"/>
      <c r="E43" s="4"/>
      <c r="F43" s="43"/>
      <c r="G43" s="43"/>
      <c r="H43" s="19"/>
      <c r="I43" s="41"/>
      <c r="J43" s="41"/>
      <c r="K43" s="41"/>
      <c r="L43" s="41"/>
    </row>
    <row r="44" spans="1:14">
      <c r="A44" s="67"/>
      <c r="B44" s="4"/>
      <c r="C44" s="4"/>
      <c r="D44" s="4"/>
      <c r="E44" s="4"/>
      <c r="F44" s="43"/>
      <c r="G44" s="43"/>
      <c r="H44" s="19"/>
      <c r="I44" s="41"/>
      <c r="J44" s="41"/>
      <c r="K44" s="41"/>
      <c r="L44" s="41"/>
    </row>
    <row r="45" spans="1:14">
      <c r="A45" s="67"/>
      <c r="B45" s="4"/>
      <c r="C45" s="4"/>
      <c r="D45" s="4"/>
      <c r="E45" s="4"/>
      <c r="F45" s="43"/>
      <c r="G45" s="43"/>
      <c r="H45" s="19"/>
      <c r="I45" s="41"/>
      <c r="J45" s="41"/>
      <c r="K45" s="41"/>
      <c r="L45" s="41"/>
    </row>
    <row r="46" spans="1:14">
      <c r="A46" s="67"/>
      <c r="B46" s="4"/>
      <c r="C46" s="4"/>
      <c r="D46" s="4"/>
      <c r="E46" s="4"/>
      <c r="F46" s="43"/>
      <c r="G46" s="43"/>
      <c r="H46" s="19"/>
      <c r="I46" s="41"/>
      <c r="J46" s="41"/>
      <c r="K46" s="41"/>
      <c r="L46" s="41"/>
      <c r="N46" s="2"/>
    </row>
    <row r="47" spans="1:14">
      <c r="A47" s="67"/>
      <c r="B47" s="4"/>
      <c r="C47" s="4"/>
      <c r="D47" s="4"/>
      <c r="E47" s="4"/>
      <c r="F47" s="43"/>
      <c r="G47" s="43"/>
      <c r="H47" s="19"/>
      <c r="I47" s="41"/>
      <c r="J47" s="41"/>
      <c r="K47" s="41"/>
      <c r="L47" s="41"/>
    </row>
    <row r="48" spans="1:14">
      <c r="A48" s="68"/>
      <c r="B48" s="4"/>
      <c r="C48" s="4"/>
      <c r="D48" s="4"/>
      <c r="E48" s="4"/>
      <c r="F48" s="43"/>
      <c r="G48" s="43"/>
      <c r="H48" s="20"/>
      <c r="I48" s="42"/>
      <c r="J48" s="42"/>
      <c r="K48" s="42"/>
      <c r="L48" s="42"/>
    </row>
    <row r="49" spans="1:14">
      <c r="A49" s="66" t="s">
        <v>55</v>
      </c>
      <c r="B49" s="4"/>
      <c r="C49" s="4"/>
      <c r="D49" s="4"/>
      <c r="E49" s="4"/>
      <c r="F49" s="43">
        <v>3.82</v>
      </c>
      <c r="G49" s="43"/>
      <c r="H49" s="18">
        <v>672</v>
      </c>
      <c r="I49" s="50">
        <v>260</v>
      </c>
      <c r="J49" s="50">
        <v>240</v>
      </c>
      <c r="K49" s="50">
        <v>220</v>
      </c>
      <c r="L49" s="50">
        <v>200</v>
      </c>
    </row>
    <row r="50" spans="1:14">
      <c r="A50" s="67"/>
      <c r="B50" s="4"/>
      <c r="C50" s="4"/>
      <c r="D50" s="4"/>
      <c r="E50" s="4"/>
      <c r="F50" s="43"/>
      <c r="G50" s="43"/>
      <c r="H50" s="19"/>
      <c r="I50" s="41"/>
      <c r="J50" s="41"/>
      <c r="K50" s="41"/>
      <c r="L50" s="41"/>
    </row>
    <row r="51" spans="1:14">
      <c r="A51" s="67"/>
      <c r="B51" s="4"/>
      <c r="C51" s="4"/>
      <c r="D51" s="4"/>
      <c r="E51" s="4"/>
      <c r="F51" s="43"/>
      <c r="G51" s="43"/>
      <c r="H51" s="19"/>
      <c r="I51" s="41"/>
      <c r="J51" s="41"/>
      <c r="K51" s="41"/>
      <c r="L51" s="41"/>
    </row>
    <row r="52" spans="1:14">
      <c r="A52" s="67"/>
      <c r="B52" s="4"/>
      <c r="C52" s="4"/>
      <c r="D52" s="4"/>
      <c r="E52" s="4"/>
      <c r="F52" s="43"/>
      <c r="G52" s="43"/>
      <c r="H52" s="19"/>
      <c r="I52" s="41"/>
      <c r="J52" s="41"/>
      <c r="K52" s="41"/>
      <c r="L52" s="41"/>
    </row>
    <row r="53" spans="1:14">
      <c r="A53" s="67"/>
      <c r="B53" s="4"/>
      <c r="C53" s="4"/>
      <c r="D53" s="4"/>
      <c r="E53" s="4"/>
      <c r="F53" s="43"/>
      <c r="G53" s="43"/>
      <c r="H53" s="19"/>
      <c r="I53" s="41"/>
      <c r="J53" s="41"/>
      <c r="K53" s="41"/>
      <c r="L53" s="41"/>
    </row>
    <row r="54" spans="1:14">
      <c r="A54" s="67"/>
      <c r="B54" s="4"/>
      <c r="C54" s="4"/>
      <c r="D54" s="4"/>
      <c r="E54" s="4"/>
      <c r="F54" s="43"/>
      <c r="G54" s="43"/>
      <c r="H54" s="19"/>
      <c r="I54" s="41"/>
      <c r="J54" s="41"/>
      <c r="K54" s="41"/>
      <c r="L54" s="41"/>
    </row>
    <row r="55" spans="1:14">
      <c r="A55" s="67"/>
      <c r="B55" s="4"/>
      <c r="C55" s="4"/>
      <c r="D55" s="4"/>
      <c r="E55" s="4"/>
      <c r="F55" s="43"/>
      <c r="G55" s="43"/>
      <c r="H55" s="19"/>
      <c r="I55" s="41"/>
      <c r="J55" s="41"/>
      <c r="K55" s="41"/>
      <c r="L55" s="41"/>
      <c r="N55" s="2"/>
    </row>
    <row r="56" spans="1:14">
      <c r="A56" s="67"/>
      <c r="B56" s="4"/>
      <c r="C56" s="4"/>
      <c r="D56" s="4"/>
      <c r="E56" s="4"/>
      <c r="F56" s="43"/>
      <c r="G56" s="43"/>
      <c r="H56" s="19"/>
      <c r="I56" s="41"/>
      <c r="J56" s="41"/>
      <c r="K56" s="41"/>
      <c r="L56" s="41"/>
    </row>
    <row r="57" spans="1:14">
      <c r="A57" s="68"/>
      <c r="B57" s="4"/>
      <c r="C57" s="4"/>
      <c r="D57" s="4"/>
      <c r="E57" s="4"/>
      <c r="F57" s="43"/>
      <c r="G57" s="43"/>
      <c r="H57" s="20"/>
      <c r="I57" s="42"/>
      <c r="J57" s="42"/>
      <c r="K57" s="42"/>
      <c r="L57" s="42"/>
    </row>
    <row r="58" spans="1:14">
      <c r="A58" s="51" t="s">
        <v>39</v>
      </c>
      <c r="B58" s="4"/>
      <c r="C58" s="4"/>
      <c r="D58" s="4"/>
      <c r="E58" s="4"/>
      <c r="F58" s="43">
        <v>4.58</v>
      </c>
      <c r="G58" s="43"/>
      <c r="H58" s="18">
        <v>1056</v>
      </c>
      <c r="I58" s="50">
        <v>185</v>
      </c>
      <c r="J58" s="50">
        <v>175</v>
      </c>
      <c r="K58" s="50">
        <v>165</v>
      </c>
      <c r="L58" s="50">
        <v>155</v>
      </c>
    </row>
    <row r="59" spans="1:14">
      <c r="A59" s="51"/>
      <c r="B59" s="4"/>
      <c r="C59" s="4"/>
      <c r="D59" s="4"/>
      <c r="E59" s="4"/>
      <c r="F59" s="43"/>
      <c r="G59" s="43"/>
      <c r="H59" s="19"/>
      <c r="I59" s="41"/>
      <c r="J59" s="41"/>
      <c r="K59" s="41"/>
      <c r="L59" s="41"/>
    </row>
    <row r="60" spans="1:14">
      <c r="A60" s="51"/>
      <c r="B60" s="4"/>
      <c r="C60" s="4"/>
      <c r="D60" s="4"/>
      <c r="E60" s="4"/>
      <c r="F60" s="43"/>
      <c r="G60" s="43"/>
      <c r="H60" s="19"/>
      <c r="I60" s="41"/>
      <c r="J60" s="41"/>
      <c r="K60" s="41"/>
      <c r="L60" s="41"/>
    </row>
    <row r="61" spans="1:14">
      <c r="A61" s="51"/>
      <c r="B61" s="4"/>
      <c r="C61" s="4"/>
      <c r="D61" s="4"/>
      <c r="E61" s="4"/>
      <c r="F61" s="43"/>
      <c r="G61" s="43"/>
      <c r="H61" s="19"/>
      <c r="I61" s="41"/>
      <c r="J61" s="41"/>
      <c r="K61" s="41"/>
      <c r="L61" s="41"/>
    </row>
    <row r="62" spans="1:14">
      <c r="A62" s="51"/>
      <c r="B62" s="4"/>
      <c r="C62" s="4"/>
      <c r="D62" s="4"/>
      <c r="E62" s="4"/>
      <c r="F62" s="43"/>
      <c r="G62" s="43"/>
      <c r="H62" s="20"/>
      <c r="I62" s="42"/>
      <c r="J62" s="42"/>
      <c r="K62" s="42"/>
      <c r="L62" s="42"/>
    </row>
    <row r="63" spans="1:14">
      <c r="A63" s="66" t="s">
        <v>57</v>
      </c>
      <c r="B63" s="4"/>
      <c r="C63" s="4"/>
      <c r="D63" s="4"/>
      <c r="E63" s="4"/>
      <c r="F63" s="43">
        <v>4.58</v>
      </c>
      <c r="G63" s="43"/>
      <c r="H63" s="18">
        <v>1056</v>
      </c>
      <c r="I63" s="50">
        <v>260</v>
      </c>
      <c r="J63" s="50">
        <v>240</v>
      </c>
      <c r="K63" s="50">
        <v>220</v>
      </c>
      <c r="L63" s="50">
        <v>200</v>
      </c>
    </row>
    <row r="64" spans="1:14">
      <c r="A64" s="67"/>
      <c r="B64" s="4"/>
      <c r="C64" s="4"/>
      <c r="D64" s="4"/>
      <c r="E64" s="4"/>
      <c r="F64" s="43"/>
      <c r="G64" s="43"/>
      <c r="H64" s="19"/>
      <c r="I64" s="41"/>
      <c r="J64" s="41"/>
      <c r="K64" s="41"/>
      <c r="L64" s="41"/>
    </row>
    <row r="65" spans="1:14">
      <c r="A65" s="67"/>
      <c r="B65" s="4"/>
      <c r="C65" s="4"/>
      <c r="D65" s="4"/>
      <c r="E65" s="4"/>
      <c r="F65" s="43"/>
      <c r="G65" s="43"/>
      <c r="H65" s="19"/>
      <c r="I65" s="41"/>
      <c r="J65" s="41"/>
      <c r="K65" s="41"/>
      <c r="L65" s="41"/>
    </row>
    <row r="66" spans="1:14">
      <c r="A66" s="67"/>
      <c r="B66" s="4"/>
      <c r="C66" s="4"/>
      <c r="D66" s="4"/>
      <c r="E66" s="4"/>
      <c r="F66" s="43"/>
      <c r="G66" s="43"/>
      <c r="H66" s="19"/>
      <c r="I66" s="41"/>
      <c r="J66" s="41"/>
      <c r="K66" s="41"/>
      <c r="L66" s="41"/>
    </row>
    <row r="67" spans="1:14">
      <c r="A67" s="68"/>
      <c r="B67" s="4"/>
      <c r="C67" s="4"/>
      <c r="D67" s="4"/>
      <c r="E67" s="4"/>
      <c r="F67" s="43"/>
      <c r="G67" s="43"/>
      <c r="H67" s="20"/>
      <c r="I67" s="42"/>
      <c r="J67" s="42"/>
      <c r="K67" s="42"/>
      <c r="L67" s="42"/>
    </row>
    <row r="68" spans="1:14">
      <c r="A68" s="66" t="s">
        <v>56</v>
      </c>
      <c r="B68" s="4"/>
      <c r="C68" s="4"/>
      <c r="D68" s="4"/>
      <c r="E68" s="4"/>
      <c r="F68" s="43">
        <v>7.97</v>
      </c>
      <c r="G68" s="43"/>
      <c r="H68" s="18">
        <v>1714</v>
      </c>
      <c r="I68" s="50">
        <v>185</v>
      </c>
      <c r="J68" s="50">
        <v>175</v>
      </c>
      <c r="K68" s="50">
        <v>165</v>
      </c>
      <c r="L68" s="50">
        <v>155</v>
      </c>
    </row>
    <row r="69" spans="1:14">
      <c r="A69" s="67"/>
      <c r="B69" s="4"/>
      <c r="C69" s="4"/>
      <c r="D69" s="4"/>
      <c r="E69" s="4"/>
      <c r="F69" s="43"/>
      <c r="G69" s="43"/>
      <c r="H69" s="19"/>
      <c r="I69" s="41"/>
      <c r="J69" s="41"/>
      <c r="K69" s="41"/>
      <c r="L69" s="41"/>
    </row>
    <row r="70" spans="1:14">
      <c r="A70" s="67"/>
      <c r="B70" s="4"/>
      <c r="C70" s="4"/>
      <c r="D70" s="4"/>
      <c r="E70" s="4"/>
      <c r="F70" s="43"/>
      <c r="G70" s="43"/>
      <c r="H70" s="19"/>
      <c r="I70" s="41"/>
      <c r="J70" s="41"/>
      <c r="K70" s="41"/>
      <c r="L70" s="41"/>
    </row>
    <row r="71" spans="1:14">
      <c r="A71" s="67"/>
      <c r="B71" s="4"/>
      <c r="C71" s="4"/>
      <c r="D71" s="4"/>
      <c r="E71" s="4"/>
      <c r="F71" s="43"/>
      <c r="G71" s="43"/>
      <c r="H71" s="19"/>
      <c r="I71" s="41"/>
      <c r="J71" s="41"/>
      <c r="K71" s="41"/>
      <c r="L71" s="41"/>
    </row>
    <row r="72" spans="1:14">
      <c r="A72" s="67"/>
      <c r="B72" s="4"/>
      <c r="C72" s="4"/>
      <c r="D72" s="4"/>
      <c r="E72" s="4"/>
      <c r="F72" s="43"/>
      <c r="G72" s="43"/>
      <c r="H72" s="19"/>
      <c r="I72" s="41"/>
      <c r="J72" s="41"/>
      <c r="K72" s="41"/>
      <c r="L72" s="41"/>
    </row>
    <row r="73" spans="1:14">
      <c r="A73" s="67"/>
      <c r="B73" s="4"/>
      <c r="C73" s="4"/>
      <c r="D73" s="4"/>
      <c r="E73" s="4"/>
      <c r="F73" s="43"/>
      <c r="G73" s="43"/>
      <c r="H73" s="19"/>
      <c r="I73" s="41"/>
      <c r="J73" s="41"/>
      <c r="K73" s="41"/>
      <c r="L73" s="41"/>
    </row>
    <row r="74" spans="1:14">
      <c r="A74" s="67"/>
      <c r="B74" s="4"/>
      <c r="C74" s="4"/>
      <c r="D74" s="4"/>
      <c r="E74" s="4"/>
      <c r="F74" s="43"/>
      <c r="G74" s="43"/>
      <c r="H74" s="19"/>
      <c r="I74" s="41"/>
      <c r="J74" s="41"/>
      <c r="K74" s="41"/>
      <c r="L74" s="41"/>
      <c r="N74" s="2"/>
    </row>
    <row r="75" spans="1:14">
      <c r="A75" s="67"/>
      <c r="B75" s="4"/>
      <c r="C75" s="4"/>
      <c r="D75" s="4"/>
      <c r="E75" s="4"/>
      <c r="F75" s="43"/>
      <c r="G75" s="43"/>
      <c r="H75" s="19"/>
      <c r="I75" s="41"/>
      <c r="J75" s="41"/>
      <c r="K75" s="41"/>
      <c r="L75" s="41"/>
    </row>
    <row r="76" spans="1:14">
      <c r="A76" s="68"/>
      <c r="B76" s="4"/>
      <c r="C76" s="4"/>
      <c r="D76" s="4"/>
      <c r="E76" s="4"/>
      <c r="F76" s="43"/>
      <c r="G76" s="43"/>
      <c r="H76" s="20"/>
      <c r="I76" s="42"/>
      <c r="J76" s="42"/>
      <c r="K76" s="42"/>
      <c r="L76" s="42"/>
    </row>
    <row r="77" spans="1:14">
      <c r="A77" s="66" t="s">
        <v>55</v>
      </c>
      <c r="B77" s="4"/>
      <c r="C77" s="4"/>
      <c r="D77" s="4"/>
      <c r="E77" s="4"/>
      <c r="F77" s="43">
        <v>7.97</v>
      </c>
      <c r="G77" s="43"/>
      <c r="H77" s="18">
        <v>1714</v>
      </c>
      <c r="I77" s="50">
        <v>260</v>
      </c>
      <c r="J77" s="50">
        <v>240</v>
      </c>
      <c r="K77" s="50">
        <v>220</v>
      </c>
      <c r="L77" s="50">
        <v>200</v>
      </c>
    </row>
    <row r="78" spans="1:14">
      <c r="A78" s="67"/>
      <c r="B78" s="4"/>
      <c r="C78" s="4"/>
      <c r="D78" s="4"/>
      <c r="E78" s="4"/>
      <c r="F78" s="43"/>
      <c r="G78" s="43"/>
      <c r="H78" s="19"/>
      <c r="I78" s="41"/>
      <c r="J78" s="41"/>
      <c r="K78" s="41"/>
      <c r="L78" s="41"/>
    </row>
    <row r="79" spans="1:14">
      <c r="A79" s="67"/>
      <c r="B79" s="4"/>
      <c r="C79" s="4"/>
      <c r="D79" s="4"/>
      <c r="E79" s="4"/>
      <c r="F79" s="43"/>
      <c r="G79" s="43"/>
      <c r="H79" s="19"/>
      <c r="I79" s="41"/>
      <c r="J79" s="41"/>
      <c r="K79" s="41"/>
      <c r="L79" s="41"/>
    </row>
    <row r="80" spans="1:14">
      <c r="A80" s="67"/>
      <c r="B80" s="4"/>
      <c r="C80" s="4"/>
      <c r="D80" s="4"/>
      <c r="E80" s="4"/>
      <c r="F80" s="43"/>
      <c r="G80" s="43"/>
      <c r="H80" s="19"/>
      <c r="I80" s="41"/>
      <c r="J80" s="41"/>
      <c r="K80" s="41"/>
      <c r="L80" s="41"/>
    </row>
    <row r="81" spans="1:14">
      <c r="A81" s="67"/>
      <c r="B81" s="4"/>
      <c r="C81" s="4"/>
      <c r="D81" s="4"/>
      <c r="E81" s="4"/>
      <c r="F81" s="43"/>
      <c r="G81" s="43"/>
      <c r="H81" s="19"/>
      <c r="I81" s="41"/>
      <c r="J81" s="41"/>
      <c r="K81" s="41"/>
      <c r="L81" s="41"/>
    </row>
    <row r="82" spans="1:14">
      <c r="A82" s="67"/>
      <c r="B82" s="4"/>
      <c r="C82" s="4"/>
      <c r="D82" s="4"/>
      <c r="E82" s="4"/>
      <c r="F82" s="43"/>
      <c r="G82" s="43"/>
      <c r="H82" s="19"/>
      <c r="I82" s="41"/>
      <c r="J82" s="41"/>
      <c r="K82" s="41"/>
      <c r="L82" s="41"/>
    </row>
    <row r="83" spans="1:14">
      <c r="A83" s="67"/>
      <c r="B83" s="4"/>
      <c r="C83" s="4"/>
      <c r="D83" s="4"/>
      <c r="E83" s="4"/>
      <c r="F83" s="43"/>
      <c r="G83" s="43"/>
      <c r="H83" s="19"/>
      <c r="I83" s="41"/>
      <c r="J83" s="41"/>
      <c r="K83" s="41"/>
      <c r="L83" s="41"/>
      <c r="N83" s="2"/>
    </row>
    <row r="84" spans="1:14">
      <c r="A84" s="67"/>
      <c r="B84" s="4"/>
      <c r="C84" s="4"/>
      <c r="D84" s="4"/>
      <c r="E84" s="4"/>
      <c r="F84" s="43"/>
      <c r="G84" s="43"/>
      <c r="H84" s="19"/>
      <c r="I84" s="41"/>
      <c r="J84" s="41"/>
      <c r="K84" s="41"/>
      <c r="L84" s="41"/>
    </row>
    <row r="85" spans="1:14">
      <c r="A85" s="68"/>
      <c r="B85" s="4"/>
      <c r="C85" s="4"/>
      <c r="D85" s="4"/>
      <c r="E85" s="4"/>
      <c r="F85" s="43"/>
      <c r="G85" s="43"/>
      <c r="H85" s="20"/>
      <c r="I85" s="42"/>
      <c r="J85" s="42"/>
      <c r="K85" s="42"/>
      <c r="L85" s="42"/>
    </row>
  </sheetData>
  <mergeCells count="77">
    <mergeCell ref="K77:K85"/>
    <mergeCell ref="L77:L85"/>
    <mergeCell ref="A77:A85"/>
    <mergeCell ref="F77:G85"/>
    <mergeCell ref="H77:H85"/>
    <mergeCell ref="I77:I85"/>
    <mergeCell ref="J77:J85"/>
    <mergeCell ref="K63:K67"/>
    <mergeCell ref="L63:L67"/>
    <mergeCell ref="A68:A76"/>
    <mergeCell ref="F68:G76"/>
    <mergeCell ref="H68:H76"/>
    <mergeCell ref="I68:I76"/>
    <mergeCell ref="J68:J76"/>
    <mergeCell ref="K68:K76"/>
    <mergeCell ref="L68:L76"/>
    <mergeCell ref="A63:A67"/>
    <mergeCell ref="F63:G67"/>
    <mergeCell ref="H63:H67"/>
    <mergeCell ref="I63:I67"/>
    <mergeCell ref="J63:J67"/>
    <mergeCell ref="K32:K39"/>
    <mergeCell ref="L32:L39"/>
    <mergeCell ref="A49:A57"/>
    <mergeCell ref="F49:G57"/>
    <mergeCell ref="H49:H57"/>
    <mergeCell ref="I49:I57"/>
    <mergeCell ref="J49:J57"/>
    <mergeCell ref="K49:K57"/>
    <mergeCell ref="L49:L57"/>
    <mergeCell ref="A32:A39"/>
    <mergeCell ref="F32:G39"/>
    <mergeCell ref="H32:H39"/>
    <mergeCell ref="I32:I39"/>
    <mergeCell ref="J32:J39"/>
    <mergeCell ref="H16:H23"/>
    <mergeCell ref="I16:I23"/>
    <mergeCell ref="J16:J23"/>
    <mergeCell ref="K16:K23"/>
    <mergeCell ref="L16:L23"/>
    <mergeCell ref="L40:L48"/>
    <mergeCell ref="A58:A62"/>
    <mergeCell ref="F58:G62"/>
    <mergeCell ref="H58:H62"/>
    <mergeCell ref="I58:I62"/>
    <mergeCell ref="J58:J62"/>
    <mergeCell ref="K58:K62"/>
    <mergeCell ref="L58:L62"/>
    <mergeCell ref="A40:A48"/>
    <mergeCell ref="F40:G48"/>
    <mergeCell ref="H40:H48"/>
    <mergeCell ref="I40:I48"/>
    <mergeCell ref="J40:J48"/>
    <mergeCell ref="K40:K48"/>
    <mergeCell ref="L8:L15"/>
    <mergeCell ref="A24:A31"/>
    <mergeCell ref="F24:G31"/>
    <mergeCell ref="H24:H31"/>
    <mergeCell ref="I24:I31"/>
    <mergeCell ref="J24:J31"/>
    <mergeCell ref="K24:K31"/>
    <mergeCell ref="L24:L31"/>
    <mergeCell ref="A8:A15"/>
    <mergeCell ref="F8:G15"/>
    <mergeCell ref="H8:H15"/>
    <mergeCell ref="I8:I15"/>
    <mergeCell ref="J8:J15"/>
    <mergeCell ref="K8:K15"/>
    <mergeCell ref="A16:A23"/>
    <mergeCell ref="F16:G23"/>
    <mergeCell ref="A2:L2"/>
    <mergeCell ref="D3:H3"/>
    <mergeCell ref="A6:A7"/>
    <mergeCell ref="B6:E7"/>
    <mergeCell ref="F6:G7"/>
    <mergeCell ref="H6:H7"/>
    <mergeCell ref="I6:L6"/>
  </mergeCells>
  <pageMargins left="0.7" right="0.7" top="0.75" bottom="0.75" header="0.3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L26"/>
  <sheetViews>
    <sheetView workbookViewId="0">
      <selection activeCell="G13" sqref="G13"/>
    </sheetView>
  </sheetViews>
  <sheetFormatPr defaultRowHeight="15"/>
  <cols>
    <col min="1" max="1" width="44.7109375" customWidth="1"/>
    <col min="4" max="4" width="17.5703125" customWidth="1"/>
    <col min="5" max="5" width="10.42578125" customWidth="1"/>
    <col min="6" max="6" width="10" customWidth="1"/>
    <col min="7" max="7" width="11" customWidth="1"/>
    <col min="8" max="8" width="10.5703125" customWidth="1"/>
  </cols>
  <sheetData>
    <row r="2" spans="1:12" ht="15.75">
      <c r="A2" s="52" t="s">
        <v>58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14.25" customHeight="1">
      <c r="D3" s="64" t="s">
        <v>42</v>
      </c>
      <c r="E3" s="64"/>
      <c r="F3" s="64"/>
      <c r="G3" s="64"/>
      <c r="H3" s="64"/>
    </row>
    <row r="6" spans="1:12" ht="35.25" customHeight="1">
      <c r="A6" s="18" t="s">
        <v>14</v>
      </c>
      <c r="B6" s="65" t="s">
        <v>59</v>
      </c>
      <c r="C6" s="65"/>
      <c r="D6" s="65"/>
      <c r="E6" s="65"/>
    </row>
    <row r="7" spans="1:12" s="1" customFormat="1" ht="33.75" customHeight="1">
      <c r="A7" s="20"/>
      <c r="B7" s="17" t="s">
        <v>60</v>
      </c>
      <c r="C7" s="17" t="s">
        <v>61</v>
      </c>
      <c r="D7" s="17" t="s">
        <v>62</v>
      </c>
      <c r="E7" s="16" t="s">
        <v>63</v>
      </c>
    </row>
    <row r="8" spans="1:12">
      <c r="A8" s="4" t="s">
        <v>66</v>
      </c>
      <c r="B8" s="16">
        <v>35</v>
      </c>
      <c r="C8" s="16">
        <v>33</v>
      </c>
      <c r="D8" s="16">
        <v>30</v>
      </c>
      <c r="E8" s="16">
        <v>26</v>
      </c>
    </row>
    <row r="9" spans="1:12">
      <c r="A9" s="4" t="s">
        <v>67</v>
      </c>
      <c r="B9" s="16">
        <v>150</v>
      </c>
      <c r="C9" s="16">
        <v>145</v>
      </c>
      <c r="D9" s="16">
        <v>140</v>
      </c>
      <c r="E9" s="16">
        <v>130</v>
      </c>
    </row>
    <row r="10" spans="1:12">
      <c r="A10" s="4" t="s">
        <v>68</v>
      </c>
      <c r="B10" s="16">
        <v>32.5</v>
      </c>
      <c r="C10" s="16">
        <v>31.5</v>
      </c>
      <c r="D10" s="16">
        <v>30</v>
      </c>
      <c r="E10" s="16">
        <v>27</v>
      </c>
    </row>
    <row r="11" spans="1:12">
      <c r="A11" s="4" t="s">
        <v>64</v>
      </c>
      <c r="B11" s="16">
        <v>70</v>
      </c>
      <c r="C11" s="16">
        <v>68</v>
      </c>
      <c r="D11" s="16">
        <v>66</v>
      </c>
      <c r="E11" s="16">
        <v>62</v>
      </c>
    </row>
    <row r="12" spans="1:12">
      <c r="A12" s="4" t="s">
        <v>65</v>
      </c>
      <c r="B12" s="16">
        <v>90</v>
      </c>
      <c r="C12" s="16">
        <v>88</v>
      </c>
      <c r="D12" s="16">
        <v>86</v>
      </c>
      <c r="E12" s="16">
        <v>82</v>
      </c>
    </row>
    <row r="13" spans="1:12">
      <c r="A13" s="4" t="s">
        <v>69</v>
      </c>
      <c r="B13" s="16">
        <v>150</v>
      </c>
      <c r="C13" s="16">
        <v>148</v>
      </c>
      <c r="D13" s="16">
        <v>145</v>
      </c>
      <c r="E13" s="16">
        <v>140</v>
      </c>
    </row>
    <row r="14" spans="1:12">
      <c r="A14" s="4" t="s">
        <v>70</v>
      </c>
      <c r="B14" s="16">
        <v>95</v>
      </c>
      <c r="C14" s="16">
        <v>94</v>
      </c>
      <c r="D14" s="16">
        <v>93</v>
      </c>
      <c r="E14" s="16">
        <v>91</v>
      </c>
    </row>
    <row r="15" spans="1:12">
      <c r="A15" s="4" t="s">
        <v>71</v>
      </c>
      <c r="B15" s="16">
        <v>250</v>
      </c>
      <c r="C15" s="16">
        <v>245</v>
      </c>
      <c r="D15" s="16">
        <v>240</v>
      </c>
      <c r="E15" s="16">
        <v>235</v>
      </c>
    </row>
    <row r="16" spans="1:12">
      <c r="B16" s="1"/>
      <c r="C16" s="1"/>
      <c r="D16" s="1"/>
      <c r="E16" s="1"/>
    </row>
    <row r="17" spans="2:5">
      <c r="B17" s="1"/>
      <c r="C17" s="1"/>
      <c r="D17" s="1"/>
      <c r="E17" s="1"/>
    </row>
    <row r="18" spans="2:5">
      <c r="B18" s="1"/>
      <c r="C18" s="1"/>
      <c r="D18" s="1"/>
      <c r="E18" s="1"/>
    </row>
    <row r="19" spans="2:5">
      <c r="B19" s="1"/>
      <c r="C19" s="1"/>
      <c r="D19" s="1"/>
      <c r="E19" s="1"/>
    </row>
    <row r="20" spans="2:5">
      <c r="B20" s="1"/>
      <c r="C20" s="1"/>
      <c r="D20" s="1"/>
      <c r="E20" s="1"/>
    </row>
    <row r="21" spans="2:5">
      <c r="B21" s="1"/>
      <c r="C21" s="1"/>
      <c r="D21" s="1"/>
      <c r="E21" s="1"/>
    </row>
    <row r="22" spans="2:5">
      <c r="B22" s="1"/>
      <c r="C22" s="1"/>
      <c r="D22" s="1"/>
      <c r="E22" s="1"/>
    </row>
    <row r="23" spans="2:5">
      <c r="B23" s="1"/>
      <c r="C23" s="1"/>
      <c r="D23" s="1"/>
      <c r="E23" s="1"/>
    </row>
    <row r="24" spans="2:5">
      <c r="B24" s="1"/>
      <c r="C24" s="1"/>
      <c r="D24" s="1"/>
      <c r="E24" s="1"/>
    </row>
    <row r="25" spans="2:5">
      <c r="B25" s="1"/>
      <c r="C25" s="1"/>
      <c r="D25" s="1"/>
      <c r="E25" s="1"/>
    </row>
    <row r="26" spans="2:5">
      <c r="B26" s="1"/>
      <c r="C26" s="1"/>
      <c r="D26" s="1"/>
      <c r="E26" s="1"/>
    </row>
  </sheetData>
  <mergeCells count="4">
    <mergeCell ref="A2:L2"/>
    <mergeCell ref="D3:H3"/>
    <mergeCell ref="A6:A7"/>
    <mergeCell ref="B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Радиаторы</vt:lpstr>
      <vt:lpstr>Корпуса</vt:lpstr>
      <vt:lpstr>Комплектующие к корпусам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2012-02-15T07:12:08Z</cp:lastPrinted>
  <dcterms:created xsi:type="dcterms:W3CDTF">2012-02-07T08:28:52Z</dcterms:created>
  <dcterms:modified xsi:type="dcterms:W3CDTF">2013-09-07T08:43:56Z</dcterms:modified>
</cp:coreProperties>
</file>