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1" i="1"/>
  <c r="D21"/>
  <c r="D36"/>
  <c r="F36"/>
  <c r="D37"/>
  <c r="F37"/>
  <c r="F34"/>
  <c r="D28"/>
  <c r="F28"/>
  <c r="D23"/>
  <c r="F23"/>
  <c r="F53"/>
  <c r="F58"/>
  <c r="F57"/>
  <c r="F56"/>
  <c r="F55"/>
  <c r="F54"/>
  <c r="D57"/>
  <c r="D39"/>
  <c r="F39"/>
  <c r="D40"/>
  <c r="F40"/>
  <c r="D41"/>
  <c r="F41"/>
  <c r="D42"/>
  <c r="F42"/>
  <c r="D43"/>
  <c r="F43"/>
  <c r="F38"/>
  <c r="D38"/>
  <c r="F30"/>
  <c r="D30"/>
  <c r="D51"/>
  <c r="F51"/>
  <c r="F24"/>
  <c r="D24"/>
  <c r="D58"/>
  <c r="D22"/>
  <c r="F22"/>
  <c r="D26"/>
  <c r="F26"/>
  <c r="D31"/>
  <c r="F31"/>
  <c r="D32"/>
  <c r="F32"/>
  <c r="D27"/>
  <c r="F27"/>
  <c r="D29"/>
  <c r="F29"/>
  <c r="D56"/>
  <c r="D47"/>
  <c r="D44"/>
  <c r="F44"/>
  <c r="D45"/>
  <c r="F45"/>
  <c r="D46"/>
  <c r="F46"/>
  <c r="F47"/>
  <c r="D34"/>
  <c r="D55"/>
  <c r="D54"/>
  <c r="D53"/>
  <c r="D49"/>
  <c r="F49"/>
  <c r="D50"/>
  <c r="F50"/>
  <c r="D35"/>
  <c r="F35"/>
  <c r="D25"/>
  <c r="F25"/>
</calcChain>
</file>

<file path=xl/sharedStrings.xml><?xml version="1.0" encoding="utf-8"?>
<sst xmlns="http://schemas.openxmlformats.org/spreadsheetml/2006/main" count="109" uniqueCount="103">
  <si>
    <t>Изображение</t>
  </si>
  <si>
    <t>Наименование</t>
  </si>
  <si>
    <t>Характеристики</t>
  </si>
  <si>
    <t>Корпус для светодиодного светильника 4х18</t>
  </si>
  <si>
    <t>Корпус для светодиодного светильника 2х36</t>
  </si>
  <si>
    <t>ООО "Светлый Город"</t>
  </si>
  <si>
    <t>630102, Россия, г. Новосибирск, ул. Кирова, 82</t>
  </si>
  <si>
    <t>ОГРН: 1135476105797</t>
  </si>
  <si>
    <t>ИНН / КПП: 5410778668 / 541001001</t>
  </si>
  <si>
    <t xml:space="preserve">Общие характеристики для всех светильников: </t>
  </si>
  <si>
    <t>240 светодиодов Osram DURIS E5 / 100 Вт / 12000 Лм /
 5000 К / IP65 / 830*140*110 мм / КСС - Д</t>
  </si>
  <si>
    <t>info@lc54.ru</t>
  </si>
  <si>
    <t>www.lc54.ru</t>
  </si>
  <si>
    <t>Коэффициент пульсации: &lt; 0,1%</t>
  </si>
  <si>
    <t>Гарантия: 5 лет.</t>
  </si>
  <si>
    <t>Рабочий ресурс: не менее 50 000 часов.</t>
  </si>
  <si>
    <t>Напряжение питания: 100-270 В, 50-60 Гц</t>
  </si>
  <si>
    <t>120 светодиодов Osram DURIS E5 / 50 Вт / 6000 Лм /
 5000 К / IP65 / 1110*90*80мм / КСС- Л (Полуширокая)</t>
  </si>
  <si>
    <t>240 светодиодов Osram DURIS E5 / 100 Вт / 12000 Лм /
 5000 К / IP65 / 810*100*70мм / КСС- Л (Полуширокая)</t>
  </si>
  <si>
    <t>480 светодиодов Osram DURIS E5 / 200 Вт / 24000 Лм /
 5000 К / IP65 / 810*210*70мм / КСС- Л (Полуширокая)</t>
  </si>
  <si>
    <t>720 светодиодов Osram DURIS E5 / 300 Вт / 36000 Лм /
 5000 К / IP65 / 810*320*70мм / КСС- Л (Полуширокая)</t>
  </si>
  <si>
    <t xml:space="preserve">Р/счет: 40702810010020003631 </t>
  </si>
  <si>
    <t>БИК: 045005792</t>
  </si>
  <si>
    <t>К/счет: 30101810100000000792</t>
  </si>
  <si>
    <t>Корпус пылевлагозащищенного светильника 2х36</t>
  </si>
  <si>
    <t>28 светодиодов LG 5630HE / 16 Вт / 1800 Лм / 5000 К / IP65 / 660х115х95 мм / Рассеиватель: Прозрачный</t>
  </si>
  <si>
    <t>Офисные светодиодные светильники</t>
  </si>
  <si>
    <t>Промышленные светодиодные светильники</t>
  </si>
  <si>
    <t>Уличные светодиодные светильники</t>
  </si>
  <si>
    <t>Комплектующие</t>
  </si>
  <si>
    <r>
      <rPr>
        <b/>
        <sz val="10"/>
        <color theme="1"/>
        <rFont val="Calibri"/>
        <family val="2"/>
        <charset val="204"/>
        <scheme val="minor"/>
      </rPr>
      <t>Пылевлагозащищенный светильник LC PROM-34</t>
    </r>
    <r>
      <rPr>
        <sz val="10"/>
        <color theme="1"/>
        <rFont val="Calibri"/>
        <family val="2"/>
        <charset val="204"/>
        <scheme val="minor"/>
      </rPr>
      <t xml:space="preserve">
Аналог ЛПО 2х36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</si>
  <si>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PROM-50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250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</si>
  <si>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PROM-100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400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</si>
  <si>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PROM-200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</si>
  <si>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PROM-300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</t>
    </r>
  </si>
  <si>
    <r>
      <rPr>
        <b/>
        <sz val="10"/>
        <color theme="1"/>
        <rFont val="Calibri"/>
        <family val="2"/>
        <charset val="204"/>
        <scheme val="minor"/>
      </rPr>
      <t>Уличный светодиодный светильник LC STREET-100</t>
    </r>
    <r>
      <rPr>
        <sz val="10"/>
        <color theme="1"/>
        <rFont val="Calibri"/>
        <family val="2"/>
        <charset val="204"/>
        <scheme val="minor"/>
      </rPr>
      <t xml:space="preserve">
Аналог уличного светильника с лампой ДРЛ 400 Вт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</si>
  <si>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OFFICE-34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4х18.</t>
    </r>
  </si>
  <si>
    <t>48 светодиодов Osram DURIS E5 / 30Вт / 3000 Лм / 5000 К / IP40 / 595*595*40 мм / Рассеиватель: Микропризма или опал</t>
  </si>
  <si>
    <t>64 светодиода Osram DURIS E5 / 35Вт / 3600 Лм / 5000 К / IP40 / 595*595*40 мм / Рассеиватель: Микропризма или опал</t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</si>
  <si>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OFFICE-54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4х18.</t>
    </r>
  </si>
  <si>
    <r>
      <rPr>
        <b/>
        <sz val="10"/>
        <color theme="1"/>
        <rFont val="Calibri"/>
        <family val="2"/>
        <charset val="204"/>
        <scheme val="minor"/>
      </rPr>
      <t>Уличный светодиодный светильник LC STREET-55</t>
    </r>
    <r>
      <rPr>
        <sz val="10"/>
        <color theme="1"/>
        <rFont val="Calibri"/>
        <family val="2"/>
        <charset val="204"/>
        <scheme val="minor"/>
      </rPr>
      <t xml:space="preserve">
Аналог уличного светильника с лампой ДРЛ 250 Вт</t>
    </r>
  </si>
  <si>
    <t>120 светодиодов Osram DURIS E5 / 55 Вт / 6000 Лм /
 5000 К / IP65 / 430*140*110 мм / Диаграмма Д</t>
  </si>
  <si>
    <r>
      <rPr>
        <b/>
        <sz val="10"/>
        <color theme="1"/>
        <rFont val="Calibri"/>
        <family val="2"/>
        <charset val="204"/>
        <scheme val="minor"/>
      </rPr>
      <t>Уличный светодиодный светильник LC STREET-120Ш</t>
    </r>
    <r>
      <rPr>
        <sz val="10"/>
        <color theme="1"/>
        <rFont val="Calibri"/>
        <family val="2"/>
        <charset val="204"/>
        <scheme val="minor"/>
      </rPr>
      <t xml:space="preserve">
Аналог уличного светильника с лампой ДРЛ 400 Вт</t>
    </r>
  </si>
  <si>
    <t>48 светодиодов Osram OSLON / 120 Вт / 12000 Лм /
 5000 К / IP65 / 400*270*95 мм / КСС - Ш</t>
  </si>
  <si>
    <t>72 светодиода Osram DURIS E5 / 40Вт / 4000 Лм / 5000 К / IP40 / 1200*200*40мм / Рассеиватель: Микропризма или опал</t>
  </si>
  <si>
    <t>56 светодиодов LG 5630HE / 34Вт / 4200 Лм / 5000 К / IP65 / 1270х130х95 мм / Рассеиватель: Прозрачный</t>
  </si>
  <si>
    <t>24 светодиода CREE XB-D / 27Вт / 3000 Лм / 5000 К / IP40 / 1200*200*40мм / Рассеиватель: Микропризма или опал</t>
  </si>
  <si>
    <t>64 светодиода Osram DURIS E5 / 35Вт / 3600 Лм / 5000 К / IP40 / 1200*200*40мм / Рассеиватель: Микропризма или опал</t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</si>
  <si>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TENDER-30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4х18.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</si>
  <si>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TENDER-35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4х18.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</si>
  <si>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P-TENDER-27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2х36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</si>
  <si>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P-TENDER-35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2х36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</si>
  <si>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P-TENDER-40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2х36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</si>
  <si>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P-OFFICE-34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2х36.</t>
    </r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</si>
  <si>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P-OFFICE-54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2х36.</t>
    </r>
  </si>
  <si>
    <t>56 светодиодов LG / 34Вт / 4200 Лм / 5000 К</t>
  </si>
  <si>
    <t>Тел. для России</t>
  </si>
  <si>
    <t>Тел. для Новосибирска</t>
  </si>
  <si>
    <t>8 (383) 201-84-97</t>
  </si>
  <si>
    <t>Электронная почта</t>
  </si>
  <si>
    <t>WEB-сайт</t>
  </si>
  <si>
    <r>
      <t xml:space="preserve">8-800-555-84-97 </t>
    </r>
    <r>
      <rPr>
        <sz val="10"/>
        <color theme="1"/>
        <rFont val="Arial"/>
        <family val="2"/>
        <charset val="204"/>
      </rPr>
      <t>(бесплатно по всей РФ)</t>
    </r>
  </si>
  <si>
    <t>в филиале "Новосибирский" ОАО Банк "ОТКРЫТИЕ"</t>
  </si>
  <si>
    <t>Базовая цена (Опт)</t>
  </si>
  <si>
    <t>84 светодиода LG 5630HE / 50 Вт / 6400 Лм / 5000 К / IP65 / 1010х80x74 мм / Рассеиватель: Микропризма</t>
  </si>
  <si>
    <t>42 светодиода LG 5630HE / 25 Вт / 3200 Лм / 5000 К / IP65 / 505х80x74 мм / Рассеиватель: Микропризма</t>
  </si>
  <si>
    <t>42 светодиода LG 5630HE / 25(5) Вт / 3200(640) Лм / 5000 К / IP65 / 505х80x74 мм / Рассеиватель: Микропризма</t>
  </si>
  <si>
    <t>84 светодиода LG 5630HE / 50(10) Вт / 6400(1280) Лм / 5000 К / IP65 / 1010х80x74 мм / Рассеиватель: Микропризма</t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</si>
  <si>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LCLINE-50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250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</si>
  <si>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LINE-100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400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</si>
  <si>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VARLINE-50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250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</si>
  <si>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VARLINE-100</t>
    </r>
    <r>
      <rPr>
        <sz val="10"/>
        <color theme="1"/>
        <rFont val="Calibri"/>
        <family val="2"/>
        <charset val="204"/>
        <scheme val="minor"/>
      </rPr>
      <t xml:space="preserve">
Аналог промышленного светильника с лампой ДРЛ 400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</si>
  <si>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LINE-25</t>
    </r>
    <r>
      <rPr>
        <sz val="10"/>
        <color theme="1"/>
        <rFont val="Calibri"/>
        <family val="2"/>
        <charset val="204"/>
        <scheme val="minor"/>
      </rPr>
      <t xml:space="preserve">
Аналог ЛПО 2х36</t>
    </r>
  </si>
  <si>
    <r>
      <rPr>
        <b/>
        <sz val="10"/>
        <color theme="1"/>
        <rFont val="Calibri"/>
        <family val="2"/>
        <charset val="204"/>
        <scheme val="minor"/>
      </rPr>
      <t>Промышленный светильник LC VARLINE-25</t>
    </r>
    <r>
      <rPr>
        <sz val="10"/>
        <color theme="1"/>
        <rFont val="Calibri"/>
        <family val="2"/>
        <charset val="204"/>
        <scheme val="minor"/>
      </rPr>
      <t xml:space="preserve">
Аналог ЛПО 2х36</t>
    </r>
  </si>
  <si>
    <r>
      <rPr>
        <b/>
        <sz val="10"/>
        <color theme="1"/>
        <rFont val="Calibri"/>
        <family val="2"/>
        <charset val="204"/>
        <scheme val="minor"/>
      </rPr>
      <t>Пылевлагозащищенный светильник LC PROM-54</t>
    </r>
    <r>
      <rPr>
        <sz val="10"/>
        <color theme="1"/>
        <rFont val="Calibri"/>
        <family val="2"/>
        <charset val="204"/>
        <scheme val="minor"/>
      </rPr>
      <t xml:space="preserve">
Аналог 2*ЛПО 2х36</t>
    </r>
  </si>
  <si>
    <t>Рассеиватель Призма для 
светодиодного светильника 4х18</t>
  </si>
  <si>
    <t>Рассеиватель Микропризма
 для светодиодного светильника 4х18</t>
  </si>
  <si>
    <t>588х588х2 мм / Микропризма</t>
  </si>
  <si>
    <t xml:space="preserve"> 595х595х50 мм /Листовая сталь 0.5 мм / Порошковая покраска/ В комплекте с коробкой из гафрированного картона</t>
  </si>
  <si>
    <t>1200х200х50мм /Листовая сталь 0.5 мм / Порошковая покраска/ В комплекте с коробкой из гафрированного картона</t>
  </si>
  <si>
    <t>IP 65 / 1270х130х95 мм / Компус: Ударопрочный пластик / В комплекте с коробкой из гафрированного картона</t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</si>
  <si>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OFFICE-45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4х18.</t>
    </r>
  </si>
  <si>
    <t>56 светодиодов LG 5630HE / 34Вт / 4200 Лм / 5000 К / IP20 / 595*595*50 мм / Рассеиватель: Призма</t>
  </si>
  <si>
    <t>90 светодиодов LG 5630HE / 54Вт / 6100 Лм / 5000 К / IP20 / 595*595*50 мм / Рассеиватель: Призма</t>
  </si>
  <si>
    <t>593х593х2,5 мм / Призма</t>
  </si>
  <si>
    <t>56 светодиодов LG 5630HE / 34Вт / 4200 Лм / 5000 К / IP20 / 1195*180*50 мм / Рассеиватель: Призма</t>
  </si>
  <si>
    <t>90 светодиодов LG 5630HE / 54Вт / 6100 Лм / 5000 К / IP20 / 1195*180*50 мм / Рассеиватель: Призма</t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</si>
  <si>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P-OFFICE-45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2х36.</t>
    </r>
  </si>
  <si>
    <r>
      <rPr>
        <b/>
        <sz val="10"/>
        <color theme="1"/>
        <rFont val="Calibri"/>
        <family val="2"/>
        <charset val="204"/>
        <scheme val="minor"/>
      </rPr>
      <t>Пылевлагозащищенный светильник LC PROM-16</t>
    </r>
    <r>
      <rPr>
        <sz val="10"/>
        <color theme="1"/>
        <rFont val="Calibri"/>
        <family val="2"/>
        <charset val="204"/>
        <scheme val="minor"/>
      </rPr>
      <t xml:space="preserve">
Аналог ЛПО 2х18</t>
    </r>
  </si>
  <si>
    <r>
      <rPr>
        <b/>
        <sz val="10"/>
        <color theme="1"/>
        <rFont val="Calibri"/>
        <family val="2"/>
        <charset val="204"/>
        <scheme val="minor"/>
      </rPr>
      <t>Пылевлагозащищенный светильник LC PROM-45</t>
    </r>
    <r>
      <rPr>
        <sz val="10"/>
        <color theme="1"/>
        <rFont val="Calibri"/>
        <family val="2"/>
        <charset val="204"/>
        <scheme val="minor"/>
      </rPr>
      <t xml:space="preserve">
Аналог ЛПО 2х36</t>
    </r>
  </si>
  <si>
    <t>70 светодиодов LG 5630HE / 45Вт / 5350 Лм / 5000 К / IP20 / 595*595*50 мм / Рассеиватель: Призма</t>
  </si>
  <si>
    <t>70 светодиодов LG 5630HE / 45Вт / 5350 Лм / 5000 К / IP20 / 1195*180*50 мм / Рассеиватель: Призма</t>
  </si>
  <si>
    <t>70 светодиодов LG 5630HE / 45Вт / 5350 Лм / 5000 К / IP65 / 1270х130х95 мм / Рассеиватель: Прозрачный</t>
  </si>
  <si>
    <t>90 светодиодов LG 5630HE / 54Вт / 6100 Лм / 5000 К / IP65 / 1270х130х95 мм / Рассеиватель: Прозрачный</t>
  </si>
  <si>
    <r>
      <rPr>
        <b/>
        <sz val="18"/>
        <color theme="4" tint="-0.249977111117893"/>
        <rFont val="Tahoma"/>
        <family val="2"/>
        <charset val="204"/>
      </rPr>
      <t>Звоните: 8-800-555-84-97</t>
    </r>
    <r>
      <rPr>
        <b/>
        <sz val="11"/>
        <color theme="4" tint="-0.249977111117893"/>
        <rFont val="Tahoma"/>
        <family val="2"/>
        <charset val="204"/>
      </rPr>
      <t xml:space="preserve">
 (Бесплатно по России)</t>
    </r>
  </si>
  <si>
    <t>Светодиодный комплект LC-К-4200-34</t>
  </si>
  <si>
    <t>Крупнооптовая
 цена</t>
  </si>
  <si>
    <t>Розничная цена</t>
  </si>
  <si>
    <t xml:space="preserve">   Новинка</t>
  </si>
  <si>
    <r>
      <rPr>
        <b/>
        <sz val="10"/>
        <color theme="1"/>
        <rFont val="Calibri"/>
        <family val="2"/>
        <charset val="204"/>
        <scheme val="minor"/>
      </rPr>
      <t>Светильник светодиодный LC OFFICE-32</t>
    </r>
    <r>
      <rPr>
        <sz val="10"/>
        <color theme="1"/>
        <rFont val="Calibri"/>
        <family val="2"/>
        <charset val="204"/>
        <scheme val="minor"/>
      </rPr>
      <t xml:space="preserve">
Универсальный, Аналог 4х18.</t>
    </r>
  </si>
  <si>
    <t>48 светодиодов LG 5630HE / 32Вт / 3600 Лм / 5000 К / IP20 / 595*595*50 мм / Рассеиватель: Призма</t>
  </si>
  <si>
    <t>168 светодиодов LG 5630HE / 100 Вт / 12800 Лм / 5000 К / IP65 / 1010х80x74 мм / Рассеиватель: Микропризма</t>
  </si>
  <si>
    <t>168 светодиодов LG 5630HE / 100(20) Вт / 12800(2560) Лм / 5000 К / IP65 / 1010х80x74 мм / Рассеиватель: Микропризма</t>
  </si>
</sst>
</file>

<file path=xl/styles.xml><?xml version="1.0" encoding="utf-8"?>
<styleSheet xmlns="http://schemas.openxmlformats.org/spreadsheetml/2006/main">
  <numFmts count="1">
    <numFmt numFmtId="164" formatCode="#,##0&quot;р.&quot;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6"/>
      <color theme="1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b/>
      <u/>
      <sz val="12"/>
      <color theme="10"/>
      <name val="Calibri"/>
      <family val="2"/>
      <charset val="204"/>
    </font>
    <font>
      <b/>
      <sz val="11"/>
      <color theme="4" tint="-0.249977111117893"/>
      <name val="Tahoma"/>
      <family val="2"/>
      <charset val="204"/>
    </font>
    <font>
      <b/>
      <sz val="18"/>
      <color theme="4" tint="-0.249977111117893"/>
      <name val="Tahoma"/>
      <family val="2"/>
      <charset val="204"/>
    </font>
    <font>
      <b/>
      <sz val="2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93701"/>
        <bgColor indexed="64"/>
      </patternFill>
    </fill>
    <fill>
      <patternFill patternType="solid">
        <fgColor rgb="FF00863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74AD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164" fontId="1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1" applyFont="1" applyAlignment="1" applyProtection="1">
      <alignment vertical="center"/>
    </xf>
    <xf numFmtId="49" fontId="10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1" applyFont="1" applyAlignment="1" applyProtection="1">
      <alignment vertical="center"/>
    </xf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horizontal="right"/>
    </xf>
    <xf numFmtId="0" fontId="7" fillId="0" borderId="13" xfId="0" applyFont="1" applyBorder="1"/>
    <xf numFmtId="0" fontId="7" fillId="0" borderId="10" xfId="0" applyFont="1" applyBorder="1"/>
    <xf numFmtId="0" fontId="12" fillId="0" borderId="10" xfId="1" applyFont="1" applyBorder="1" applyAlignment="1" applyProtection="1">
      <alignment vertical="center"/>
    </xf>
    <xf numFmtId="0" fontId="12" fillId="0" borderId="16" xfId="1" applyFont="1" applyBorder="1" applyAlignment="1" applyProtection="1">
      <alignment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6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2" fillId="5" borderId="17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274ADD"/>
      <color rgb="FF1C39B4"/>
      <color rgb="FF0033CC"/>
      <color rgb="FF0E40CC"/>
      <color rgb="FF052199"/>
      <color rgb="FF0F13CB"/>
      <color rgb="FFFF4747"/>
      <color rgb="FFDAA600"/>
      <color rgb="FF00863D"/>
      <color rgb="FF00682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55862</xdr:rowOff>
    </xdr:from>
    <xdr:to>
      <xdr:col>0</xdr:col>
      <xdr:colOff>1266438</xdr:colOff>
      <xdr:row>25</xdr:row>
      <xdr:rowOff>409575</xdr:rowOff>
    </xdr:to>
    <xdr:pic>
      <xdr:nvPicPr>
        <xdr:cNvPr id="2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9759" b="13945"/>
        <a:stretch>
          <a:fillRect/>
        </a:stretch>
      </xdr:blipFill>
      <xdr:spPr bwMode="auto">
        <a:xfrm>
          <a:off x="38100" y="7151987"/>
          <a:ext cx="1228338" cy="81091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482660</xdr:colOff>
      <xdr:row>34</xdr:row>
      <xdr:rowOff>20138</xdr:rowOff>
    </xdr:from>
    <xdr:to>
      <xdr:col>0</xdr:col>
      <xdr:colOff>1216238</xdr:colOff>
      <xdr:row>36</xdr:row>
      <xdr:rowOff>562798</xdr:rowOff>
    </xdr:to>
    <xdr:pic>
      <xdr:nvPicPr>
        <xdr:cNvPr id="4" name="Рисунок 3" descr="sg-36prom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8054" t="22211" b="27387"/>
        <a:stretch>
          <a:fillRect/>
        </a:stretch>
      </xdr:blipFill>
      <xdr:spPr>
        <a:xfrm rot="2878593">
          <a:off x="-12431" y="11573754"/>
          <a:ext cx="1723760" cy="733578"/>
        </a:xfrm>
        <a:prstGeom prst="rect">
          <a:avLst/>
        </a:prstGeom>
      </xdr:spPr>
    </xdr:pic>
    <xdr:clientData/>
  </xdr:twoCellAnchor>
  <xdr:twoCellAnchor editAs="oneCell">
    <xdr:from>
      <xdr:col>0</xdr:col>
      <xdr:colOff>178065</xdr:colOff>
      <xdr:row>48</xdr:row>
      <xdr:rowOff>45069</xdr:rowOff>
    </xdr:from>
    <xdr:to>
      <xdr:col>0</xdr:col>
      <xdr:colOff>1295568</xdr:colOff>
      <xdr:row>49</xdr:row>
      <xdr:rowOff>161925</xdr:rowOff>
    </xdr:to>
    <xdr:pic>
      <xdr:nvPicPr>
        <xdr:cNvPr id="9" name="Рисунок 8" descr="уличн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468" t="5212" b="4176"/>
        <a:stretch>
          <a:fillRect/>
        </a:stretch>
      </xdr:blipFill>
      <xdr:spPr>
        <a:xfrm>
          <a:off x="178065" y="15199344"/>
          <a:ext cx="1117503" cy="650256"/>
        </a:xfrm>
        <a:prstGeom prst="rect">
          <a:avLst/>
        </a:prstGeom>
      </xdr:spPr>
    </xdr:pic>
    <xdr:clientData/>
  </xdr:twoCellAnchor>
  <xdr:twoCellAnchor editAs="oneCell">
    <xdr:from>
      <xdr:col>0</xdr:col>
      <xdr:colOff>304095</xdr:colOff>
      <xdr:row>31</xdr:row>
      <xdr:rowOff>342901</xdr:rowOff>
    </xdr:from>
    <xdr:to>
      <xdr:col>0</xdr:col>
      <xdr:colOff>1116821</xdr:colOff>
      <xdr:row>34</xdr:row>
      <xdr:rowOff>316921</xdr:rowOff>
    </xdr:to>
    <xdr:pic>
      <xdr:nvPicPr>
        <xdr:cNvPr id="16" name="Рисунок 15" descr="sg-36prom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rot="20821696">
          <a:off x="304095" y="10201276"/>
          <a:ext cx="812726" cy="1174170"/>
        </a:xfrm>
        <a:prstGeom prst="rect">
          <a:avLst/>
        </a:prstGeom>
      </xdr:spPr>
    </xdr:pic>
    <xdr:clientData/>
  </xdr:twoCellAnchor>
  <xdr:twoCellAnchor>
    <xdr:from>
      <xdr:col>0</xdr:col>
      <xdr:colOff>67906</xdr:colOff>
      <xdr:row>43</xdr:row>
      <xdr:rowOff>95250</xdr:rowOff>
    </xdr:from>
    <xdr:to>
      <xdr:col>0</xdr:col>
      <xdr:colOff>1052651</xdr:colOff>
      <xdr:row>44</xdr:row>
      <xdr:rowOff>542925</xdr:rowOff>
    </xdr:to>
    <xdr:pic>
      <xdr:nvPicPr>
        <xdr:cNvPr id="17" name="Изображения 1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7408" r="20977"/>
        <a:stretch>
          <a:fillRect/>
        </a:stretch>
      </xdr:blipFill>
      <xdr:spPr bwMode="auto">
        <a:xfrm>
          <a:off x="67906" y="11953875"/>
          <a:ext cx="984745" cy="10477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190500</xdr:colOff>
      <xdr:row>45</xdr:row>
      <xdr:rowOff>95250</xdr:rowOff>
    </xdr:from>
    <xdr:to>
      <xdr:col>0</xdr:col>
      <xdr:colOff>1218548</xdr:colOff>
      <xdr:row>45</xdr:row>
      <xdr:rowOff>842587</xdr:rowOff>
    </xdr:to>
    <xdr:pic>
      <xdr:nvPicPr>
        <xdr:cNvPr id="18" name="Рисунок 17" descr="пром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704" t="2150"/>
        <a:stretch>
          <a:fillRect/>
        </a:stretch>
      </xdr:blipFill>
      <xdr:spPr>
        <a:xfrm>
          <a:off x="190500" y="17059275"/>
          <a:ext cx="1028048" cy="747337"/>
        </a:xfrm>
        <a:prstGeom prst="rect">
          <a:avLst/>
        </a:prstGeom>
      </xdr:spPr>
    </xdr:pic>
    <xdr:clientData/>
  </xdr:twoCellAnchor>
  <xdr:twoCellAnchor>
    <xdr:from>
      <xdr:col>0</xdr:col>
      <xdr:colOff>210781</xdr:colOff>
      <xdr:row>46</xdr:row>
      <xdr:rowOff>79064</xdr:rowOff>
    </xdr:from>
    <xdr:to>
      <xdr:col>0</xdr:col>
      <xdr:colOff>1270232</xdr:colOff>
      <xdr:row>46</xdr:row>
      <xdr:rowOff>914400</xdr:rowOff>
    </xdr:to>
    <xdr:pic>
      <xdr:nvPicPr>
        <xdr:cNvPr id="19" name="Изображения 1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4794" t="6170" r="6271" b="5137"/>
        <a:stretch>
          <a:fillRect/>
        </a:stretch>
      </xdr:blipFill>
      <xdr:spPr bwMode="auto">
        <a:xfrm>
          <a:off x="210781" y="15566714"/>
          <a:ext cx="1059451" cy="83533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248877</xdr:colOff>
      <xdr:row>29</xdr:row>
      <xdr:rowOff>69624</xdr:rowOff>
    </xdr:from>
    <xdr:to>
      <xdr:col>0</xdr:col>
      <xdr:colOff>1234102</xdr:colOff>
      <xdr:row>31</xdr:row>
      <xdr:rowOff>314325</xdr:rowOff>
    </xdr:to>
    <xdr:pic>
      <xdr:nvPicPr>
        <xdr:cNvPr id="21" name="Picture 1" descr="http://www.eds-perm.ru/images/top_ecoled-38l-econom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flipH="1">
          <a:off x="248877" y="9108849"/>
          <a:ext cx="985225" cy="94955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8695</xdr:colOff>
      <xdr:row>54</xdr:row>
      <xdr:rowOff>46185</xdr:rowOff>
    </xdr:from>
    <xdr:to>
      <xdr:col>0</xdr:col>
      <xdr:colOff>1541523</xdr:colOff>
      <xdr:row>54</xdr:row>
      <xdr:rowOff>409575</xdr:rowOff>
    </xdr:to>
    <xdr:pic>
      <xdr:nvPicPr>
        <xdr:cNvPr id="1026" name="Picture 2" descr="http://led-ural.ru/i_product/m_355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31200" b="33200"/>
        <a:stretch>
          <a:fillRect/>
        </a:stretch>
      </xdr:blipFill>
      <xdr:spPr bwMode="auto">
        <a:xfrm>
          <a:off x="8695" y="22448985"/>
          <a:ext cx="1532828" cy="3633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310385</xdr:colOff>
      <xdr:row>52</xdr:row>
      <xdr:rowOff>28368</xdr:rowOff>
    </xdr:from>
    <xdr:to>
      <xdr:col>0</xdr:col>
      <xdr:colOff>1271613</xdr:colOff>
      <xdr:row>52</xdr:row>
      <xdr:rowOff>318334</xdr:rowOff>
    </xdr:to>
    <xdr:pic>
      <xdr:nvPicPr>
        <xdr:cNvPr id="1028" name="Picture 4" descr="http://11.lc54.ru/images/lamp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t="26424" b="8005"/>
        <a:stretch>
          <a:fillRect/>
        </a:stretch>
      </xdr:blipFill>
      <xdr:spPr bwMode="auto">
        <a:xfrm>
          <a:off x="310385" y="19392693"/>
          <a:ext cx="961228" cy="28996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115532</xdr:colOff>
      <xdr:row>54</xdr:row>
      <xdr:rowOff>340401</xdr:rowOff>
    </xdr:from>
    <xdr:to>
      <xdr:col>0</xdr:col>
      <xdr:colOff>1453455</xdr:colOff>
      <xdr:row>56</xdr:row>
      <xdr:rowOff>343743</xdr:rowOff>
    </xdr:to>
    <xdr:pic>
      <xdr:nvPicPr>
        <xdr:cNvPr id="22" name="Рисунок 21" descr="sg-36prom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 rot="20900242">
          <a:off x="115532" y="22743201"/>
          <a:ext cx="1337923" cy="1279692"/>
        </a:xfrm>
        <a:prstGeom prst="rect">
          <a:avLst/>
        </a:prstGeom>
      </xdr:spPr>
    </xdr:pic>
    <xdr:clientData/>
  </xdr:twoCellAnchor>
  <xdr:twoCellAnchor editAs="oneCell">
    <xdr:from>
      <xdr:col>0</xdr:col>
      <xdr:colOff>286979</xdr:colOff>
      <xdr:row>50</xdr:row>
      <xdr:rowOff>22016</xdr:rowOff>
    </xdr:from>
    <xdr:to>
      <xdr:col>0</xdr:col>
      <xdr:colOff>1061192</xdr:colOff>
      <xdr:row>50</xdr:row>
      <xdr:rowOff>734369</xdr:rowOff>
    </xdr:to>
    <xdr:pic>
      <xdr:nvPicPr>
        <xdr:cNvPr id="3" name="Picture 1" descr="http://tl-led.ru/uploads/posts/2014-01/1390212550_1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14134" r="16858"/>
        <a:stretch>
          <a:fillRect/>
        </a:stretch>
      </xdr:blipFill>
      <xdr:spPr bwMode="auto">
        <a:xfrm rot="5400000">
          <a:off x="317909" y="15964511"/>
          <a:ext cx="712353" cy="77421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0</xdr:row>
      <xdr:rowOff>34457</xdr:rowOff>
    </xdr:from>
    <xdr:to>
      <xdr:col>1</xdr:col>
      <xdr:colOff>2076451</xdr:colOff>
      <xdr:row>1</xdr:row>
      <xdr:rowOff>193676</xdr:rowOff>
    </xdr:to>
    <xdr:pic>
      <xdr:nvPicPr>
        <xdr:cNvPr id="26" name="Рисунок 25" descr="лого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7625" y="34457"/>
          <a:ext cx="3571876" cy="58784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37</xdr:row>
      <xdr:rowOff>133350</xdr:rowOff>
    </xdr:from>
    <xdr:to>
      <xdr:col>0</xdr:col>
      <xdr:colOff>1517911</xdr:colOff>
      <xdr:row>39</xdr:row>
      <xdr:rowOff>276225</xdr:rowOff>
    </xdr:to>
    <xdr:pic>
      <xdr:nvPicPr>
        <xdr:cNvPr id="25" name="Рисунок 24" descr="LINE mini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575" y="12782550"/>
          <a:ext cx="1489336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133350</xdr:rowOff>
    </xdr:from>
    <xdr:to>
      <xdr:col>0</xdr:col>
      <xdr:colOff>1529421</xdr:colOff>
      <xdr:row>42</xdr:row>
      <xdr:rowOff>257175</xdr:rowOff>
    </xdr:to>
    <xdr:pic>
      <xdr:nvPicPr>
        <xdr:cNvPr id="29" name="Рисунок 28" descr="LINE SMART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297025"/>
          <a:ext cx="1529421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53</xdr:row>
      <xdr:rowOff>28575</xdr:rowOff>
    </xdr:from>
    <xdr:to>
      <xdr:col>0</xdr:col>
      <xdr:colOff>1371600</xdr:colOff>
      <xdr:row>53</xdr:row>
      <xdr:rowOff>1029181</xdr:rowOff>
    </xdr:to>
    <xdr:pic>
      <xdr:nvPicPr>
        <xdr:cNvPr id="27" name="Рисунок 26" descr="корпус в коробке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2308" t="9091" b="10101"/>
        <a:stretch>
          <a:fillRect/>
        </a:stretch>
      </xdr:blipFill>
      <xdr:spPr>
        <a:xfrm>
          <a:off x="161925" y="21355050"/>
          <a:ext cx="1209675" cy="1000606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56</xdr:row>
      <xdr:rowOff>74583</xdr:rowOff>
    </xdr:from>
    <xdr:to>
      <xdr:col>0</xdr:col>
      <xdr:colOff>1301066</xdr:colOff>
      <xdr:row>56</xdr:row>
      <xdr:rowOff>819150</xdr:rowOff>
    </xdr:to>
    <xdr:pic>
      <xdr:nvPicPr>
        <xdr:cNvPr id="1025" name="Picture 1" descr="http://diodus.ru/image/cache/data/products/office/V-05-002-600x600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 l="14436" t="23360" r="12336" b="24409"/>
        <a:stretch>
          <a:fillRect/>
        </a:stretch>
      </xdr:blipFill>
      <xdr:spPr bwMode="auto">
        <a:xfrm>
          <a:off x="257176" y="23753733"/>
          <a:ext cx="1043890" cy="74456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57</xdr:row>
      <xdr:rowOff>47625</xdr:rowOff>
    </xdr:from>
    <xdr:to>
      <xdr:col>0</xdr:col>
      <xdr:colOff>1240175</xdr:colOff>
      <xdr:row>57</xdr:row>
      <xdr:rowOff>861022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t="16400" b="5400"/>
        <a:stretch>
          <a:fillRect/>
        </a:stretch>
      </xdr:blipFill>
      <xdr:spPr bwMode="auto">
        <a:xfrm>
          <a:off x="200025" y="24574500"/>
          <a:ext cx="1040150" cy="8133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228599</xdr:colOff>
      <xdr:row>26</xdr:row>
      <xdr:rowOff>47625</xdr:rowOff>
    </xdr:from>
    <xdr:to>
      <xdr:col>0</xdr:col>
      <xdr:colOff>1266824</xdr:colOff>
      <xdr:row>28</xdr:row>
      <xdr:rowOff>355559</xdr:rowOff>
    </xdr:to>
    <xdr:pic>
      <xdr:nvPicPr>
        <xdr:cNvPr id="8" name="Picture 4" descr="http://lc54.fokgroup.com/images/lc54-catalog-1x1_0/item/baa155bc580d2cd627b269f4678b84dc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t="11371" b="8696"/>
        <a:stretch>
          <a:fillRect/>
        </a:stretch>
      </xdr:blipFill>
      <xdr:spPr bwMode="auto">
        <a:xfrm flipH="1">
          <a:off x="228599" y="7943850"/>
          <a:ext cx="1038225" cy="106040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161925</xdr:rowOff>
    </xdr:from>
    <xdr:to>
      <xdr:col>0</xdr:col>
      <xdr:colOff>1524000</xdr:colOff>
      <xdr:row>22</xdr:row>
      <xdr:rowOff>290313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057900"/>
          <a:ext cx="1524000" cy="9284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65</xdr:row>
      <xdr:rowOff>66675</xdr:rowOff>
    </xdr:from>
    <xdr:to>
      <xdr:col>1</xdr:col>
      <xdr:colOff>2028826</xdr:colOff>
      <xdr:row>66</xdr:row>
      <xdr:rowOff>283044</xdr:rowOff>
    </xdr:to>
    <xdr:pic>
      <xdr:nvPicPr>
        <xdr:cNvPr id="23" name="Рисунок 22" descr="лого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27003375"/>
          <a:ext cx="3571876" cy="58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c54.ru/" TargetMode="External"/><Relationship Id="rId1" Type="http://schemas.openxmlformats.org/officeDocument/2006/relationships/hyperlink" Target="mailto:info@lc54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43" zoomScaleNormal="100" workbookViewId="0">
      <selection activeCell="J46" sqref="J46"/>
    </sheetView>
  </sheetViews>
  <sheetFormatPr defaultRowHeight="15"/>
  <cols>
    <col min="1" max="1" width="23.140625" customWidth="1"/>
    <col min="2" max="2" width="46.7109375" style="11" customWidth="1"/>
    <col min="3" max="3" width="54.7109375" style="11" customWidth="1"/>
    <col min="4" max="4" width="13.5703125" customWidth="1"/>
    <col min="5" max="5" width="12" customWidth="1"/>
    <col min="6" max="6" width="13.28515625" customWidth="1"/>
  </cols>
  <sheetData>
    <row r="1" spans="1:6" ht="33.75" customHeight="1">
      <c r="A1" s="47"/>
      <c r="B1" s="47"/>
      <c r="C1" s="30"/>
      <c r="D1" s="30"/>
      <c r="E1" s="30"/>
      <c r="F1" s="30"/>
    </row>
    <row r="2" spans="1:6" ht="16.5" customHeight="1">
      <c r="A2" s="47"/>
      <c r="B2" s="47"/>
      <c r="F2" s="32"/>
    </row>
    <row r="3" spans="1:6" ht="15.75" customHeight="1">
      <c r="B3" s="15" t="s">
        <v>5</v>
      </c>
      <c r="C3" s="15" t="s">
        <v>21</v>
      </c>
      <c r="F3" s="31"/>
    </row>
    <row r="4" spans="1:6" ht="15.75" customHeight="1">
      <c r="B4" s="15" t="s">
        <v>6</v>
      </c>
      <c r="C4" s="15" t="s">
        <v>62</v>
      </c>
      <c r="F4" s="31"/>
    </row>
    <row r="5" spans="1:6">
      <c r="B5" s="15" t="s">
        <v>8</v>
      </c>
      <c r="C5" s="15" t="s">
        <v>22</v>
      </c>
    </row>
    <row r="6" spans="1:6">
      <c r="B6" s="15" t="s">
        <v>7</v>
      </c>
      <c r="C6" s="15" t="s">
        <v>23</v>
      </c>
    </row>
    <row r="7" spans="1:6">
      <c r="B7" s="15"/>
      <c r="C7" s="15"/>
    </row>
    <row r="8" spans="1:6">
      <c r="B8" s="35" t="s">
        <v>56</v>
      </c>
      <c r="C8" s="38" t="s">
        <v>61</v>
      </c>
    </row>
    <row r="9" spans="1:6">
      <c r="B9" s="36" t="s">
        <v>57</v>
      </c>
      <c r="C9" s="39" t="s">
        <v>58</v>
      </c>
    </row>
    <row r="10" spans="1:6" ht="15.75">
      <c r="B10" s="36" t="s">
        <v>59</v>
      </c>
      <c r="C10" s="40" t="s">
        <v>11</v>
      </c>
    </row>
    <row r="11" spans="1:6" ht="15.75">
      <c r="B11" s="37" t="s">
        <v>60</v>
      </c>
      <c r="C11" s="41" t="s">
        <v>12</v>
      </c>
    </row>
    <row r="12" spans="1:6" ht="15.75">
      <c r="B12" s="33"/>
      <c r="C12" s="34"/>
    </row>
    <row r="13" spans="1:6">
      <c r="A13" s="16" t="s">
        <v>9</v>
      </c>
    </row>
    <row r="14" spans="1:6">
      <c r="B14" s="25" t="s">
        <v>13</v>
      </c>
    </row>
    <row r="15" spans="1:6">
      <c r="B15" s="25" t="s">
        <v>16</v>
      </c>
    </row>
    <row r="16" spans="1:6">
      <c r="B16" s="25" t="s">
        <v>15</v>
      </c>
    </row>
    <row r="17" spans="1:6">
      <c r="B17" s="26" t="s">
        <v>14</v>
      </c>
    </row>
    <row r="19" spans="1:6" s="1" customFormat="1" ht="43.5" customHeight="1">
      <c r="A19" s="7" t="s">
        <v>0</v>
      </c>
      <c r="B19" s="7" t="s">
        <v>1</v>
      </c>
      <c r="C19" s="7" t="s">
        <v>2</v>
      </c>
      <c r="D19" s="13" t="s">
        <v>97</v>
      </c>
      <c r="E19" s="14" t="s">
        <v>63</v>
      </c>
      <c r="F19" s="14" t="s">
        <v>96</v>
      </c>
    </row>
    <row r="20" spans="1:6" s="1" customFormat="1" ht="20.25" customHeight="1">
      <c r="A20" s="53" t="s">
        <v>26</v>
      </c>
      <c r="B20" s="53"/>
      <c r="C20" s="53"/>
      <c r="D20" s="53"/>
      <c r="E20" s="53"/>
      <c r="F20" s="53"/>
    </row>
    <row r="21" spans="1:6" ht="31.5" customHeight="1">
      <c r="A21" s="50"/>
      <c r="B21" s="8" t="s">
        <v>99</v>
      </c>
      <c r="C21" s="6" t="s">
        <v>100</v>
      </c>
      <c r="D21" s="2">
        <f>E21*1.15</f>
        <v>2173.5</v>
      </c>
      <c r="E21" s="2">
        <v>1890</v>
      </c>
      <c r="F21" s="2">
        <f>E21*0.9</f>
        <v>1701</v>
      </c>
    </row>
    <row r="22" spans="1:6" ht="31.5" customHeight="1">
      <c r="A22" s="50"/>
      <c r="B22" s="8" t="s">
        <v>36</v>
      </c>
      <c r="C22" s="6" t="s">
        <v>82</v>
      </c>
      <c r="D22" s="2">
        <f>E22*1.15</f>
        <v>2392</v>
      </c>
      <c r="E22" s="2">
        <v>2080</v>
      </c>
      <c r="F22" s="2">
        <f>E22*0.9</f>
        <v>1872</v>
      </c>
    </row>
    <row r="23" spans="1:6" ht="31.5" customHeight="1">
      <c r="A23" s="50"/>
      <c r="B23" s="8" t="s">
        <v>81</v>
      </c>
      <c r="C23" s="6" t="s">
        <v>90</v>
      </c>
      <c r="D23" s="2">
        <f t="shared" ref="D23" si="0">E23*1.15</f>
        <v>2898</v>
      </c>
      <c r="E23" s="2">
        <v>2520</v>
      </c>
      <c r="F23" s="2">
        <f t="shared" ref="F23" si="1">E23*0.9</f>
        <v>2268</v>
      </c>
    </row>
    <row r="24" spans="1:6" ht="31.5" customHeight="1" thickBot="1">
      <c r="A24" s="50"/>
      <c r="B24" s="8" t="s">
        <v>39</v>
      </c>
      <c r="C24" s="6" t="s">
        <v>83</v>
      </c>
      <c r="D24" s="2">
        <f t="shared" ref="D24:D30" si="2">E24*1.15</f>
        <v>3196.9999999999995</v>
      </c>
      <c r="E24" s="2">
        <v>2780</v>
      </c>
      <c r="F24" s="2">
        <f t="shared" ref="F24:F30" si="3">E24*0.9</f>
        <v>2502</v>
      </c>
    </row>
    <row r="25" spans="1:6" ht="36" customHeight="1">
      <c r="A25" s="48"/>
      <c r="B25" s="18" t="s">
        <v>48</v>
      </c>
      <c r="C25" s="18" t="s">
        <v>37</v>
      </c>
      <c r="D25" s="5">
        <f>E25*1.15</f>
        <v>2173.5</v>
      </c>
      <c r="E25" s="5">
        <v>1890</v>
      </c>
      <c r="F25" s="5">
        <f>E25*0.9</f>
        <v>1701</v>
      </c>
    </row>
    <row r="26" spans="1:6" ht="36" customHeight="1" thickBot="1">
      <c r="A26" s="49"/>
      <c r="B26" s="12" t="s">
        <v>49</v>
      </c>
      <c r="C26" s="12" t="s">
        <v>38</v>
      </c>
      <c r="D26" s="4">
        <f>E26*1.15</f>
        <v>2288.5</v>
      </c>
      <c r="E26" s="4">
        <v>1990</v>
      </c>
      <c r="F26" s="4">
        <f>E26*0.9</f>
        <v>1791</v>
      </c>
    </row>
    <row r="27" spans="1:6" ht="30" customHeight="1">
      <c r="A27" s="51"/>
      <c r="B27" s="6" t="s">
        <v>53</v>
      </c>
      <c r="C27" s="6" t="s">
        <v>85</v>
      </c>
      <c r="D27" s="2">
        <f>E27*1.15</f>
        <v>2576</v>
      </c>
      <c r="E27" s="2">
        <v>2240</v>
      </c>
      <c r="F27" s="2">
        <f>E27*0.9</f>
        <v>2016</v>
      </c>
    </row>
    <row r="28" spans="1:6" ht="29.25" customHeight="1">
      <c r="A28" s="51"/>
      <c r="B28" s="6" t="s">
        <v>87</v>
      </c>
      <c r="C28" s="6" t="s">
        <v>91</v>
      </c>
      <c r="D28" s="2">
        <f>E28*1.15</f>
        <v>3035.9999999999995</v>
      </c>
      <c r="E28" s="2">
        <v>2640</v>
      </c>
      <c r="F28" s="2">
        <f>E28*0.9</f>
        <v>2376</v>
      </c>
    </row>
    <row r="29" spans="1:6" ht="30.75" customHeight="1" thickBot="1">
      <c r="A29" s="49"/>
      <c r="B29" s="21" t="s">
        <v>54</v>
      </c>
      <c r="C29" s="12" t="s">
        <v>86</v>
      </c>
      <c r="D29" s="17">
        <f>E29*1.15</f>
        <v>3369.4999999999995</v>
      </c>
      <c r="E29" s="17">
        <v>2930</v>
      </c>
      <c r="F29" s="17">
        <f>E29*0.9</f>
        <v>2637</v>
      </c>
    </row>
    <row r="30" spans="1:6" ht="27.75" customHeight="1">
      <c r="A30" s="50"/>
      <c r="B30" s="10" t="s">
        <v>50</v>
      </c>
      <c r="C30" s="29" t="s">
        <v>46</v>
      </c>
      <c r="D30" s="3">
        <f t="shared" si="2"/>
        <v>2806</v>
      </c>
      <c r="E30" s="3">
        <v>2440</v>
      </c>
      <c r="F30" s="3">
        <f t="shared" si="3"/>
        <v>2196</v>
      </c>
    </row>
    <row r="31" spans="1:6" ht="27.75" customHeight="1">
      <c r="A31" s="50"/>
      <c r="B31" s="10" t="s">
        <v>51</v>
      </c>
      <c r="C31" s="29" t="s">
        <v>47</v>
      </c>
      <c r="D31" s="3">
        <f t="shared" ref="D31:D32" si="4">E31*1.15</f>
        <v>2518.5</v>
      </c>
      <c r="E31" s="3">
        <v>2190</v>
      </c>
      <c r="F31" s="3">
        <f t="shared" ref="F31:F32" si="5">E31*0.9</f>
        <v>1971</v>
      </c>
    </row>
    <row r="32" spans="1:6" ht="27.75" customHeight="1" thickBot="1">
      <c r="A32" s="52"/>
      <c r="B32" s="9" t="s">
        <v>52</v>
      </c>
      <c r="C32" s="12" t="s">
        <v>44</v>
      </c>
      <c r="D32" s="4">
        <f t="shared" si="4"/>
        <v>2576</v>
      </c>
      <c r="E32" s="4">
        <v>2240</v>
      </c>
      <c r="F32" s="4">
        <f t="shared" si="5"/>
        <v>2016</v>
      </c>
    </row>
    <row r="33" spans="1:11" s="1" customFormat="1" ht="20.25" customHeight="1" thickBot="1">
      <c r="A33" s="54" t="s">
        <v>27</v>
      </c>
      <c r="B33" s="54"/>
      <c r="C33" s="54"/>
      <c r="D33" s="54"/>
      <c r="E33" s="54"/>
      <c r="F33" s="54"/>
    </row>
    <row r="34" spans="1:11" ht="46.5" customHeight="1" thickBot="1">
      <c r="A34" s="43"/>
      <c r="B34" s="21" t="s">
        <v>88</v>
      </c>
      <c r="C34" s="21" t="s">
        <v>25</v>
      </c>
      <c r="D34" s="17">
        <f t="shared" ref="D34:D55" si="6">E34*1.15</f>
        <v>2323</v>
      </c>
      <c r="E34" s="17">
        <v>2020</v>
      </c>
      <c r="F34" s="20">
        <f t="shared" ref="F34" si="7">E34*0.9</f>
        <v>1818</v>
      </c>
    </row>
    <row r="35" spans="1:11" ht="46.5" customHeight="1">
      <c r="A35" s="48"/>
      <c r="B35" s="29" t="s">
        <v>30</v>
      </c>
      <c r="C35" s="18" t="s">
        <v>45</v>
      </c>
      <c r="D35" s="3">
        <f t="shared" si="6"/>
        <v>2518.5</v>
      </c>
      <c r="E35" s="3">
        <v>2190</v>
      </c>
      <c r="F35" s="3">
        <f t="shared" ref="F35:F51" si="8">E35*0.9</f>
        <v>1971</v>
      </c>
    </row>
    <row r="36" spans="1:11" ht="46.5" customHeight="1">
      <c r="A36" s="51"/>
      <c r="B36" s="6" t="s">
        <v>89</v>
      </c>
      <c r="C36" s="6" t="s">
        <v>92</v>
      </c>
      <c r="D36" s="2">
        <f t="shared" ref="D36:D37" si="9">E36*1.15</f>
        <v>2748.5</v>
      </c>
      <c r="E36" s="2">
        <v>2390</v>
      </c>
      <c r="F36" s="2">
        <f t="shared" ref="F36:F37" si="10">E36*0.9</f>
        <v>2151</v>
      </c>
    </row>
    <row r="37" spans="1:11" ht="46.5" customHeight="1" thickBot="1">
      <c r="A37" s="49"/>
      <c r="B37" s="21" t="s">
        <v>74</v>
      </c>
      <c r="C37" s="21" t="s">
        <v>93</v>
      </c>
      <c r="D37" s="4">
        <f t="shared" si="9"/>
        <v>3196.9999999999995</v>
      </c>
      <c r="E37" s="4">
        <v>2780</v>
      </c>
      <c r="F37" s="4">
        <f t="shared" si="10"/>
        <v>2502</v>
      </c>
    </row>
    <row r="38" spans="1:11" ht="39.75" customHeight="1">
      <c r="A38" s="48"/>
      <c r="B38" s="29" t="s">
        <v>72</v>
      </c>
      <c r="C38" s="29" t="s">
        <v>65</v>
      </c>
      <c r="D38" s="3">
        <f>E38*1.15</f>
        <v>3737.4999999999995</v>
      </c>
      <c r="E38" s="3">
        <v>3250</v>
      </c>
      <c r="F38" s="3">
        <f>E38*0.9</f>
        <v>2925</v>
      </c>
      <c r="G38" s="57" t="s">
        <v>98</v>
      </c>
      <c r="H38" s="58"/>
      <c r="I38" s="58"/>
      <c r="J38" s="58"/>
      <c r="K38" s="59"/>
    </row>
    <row r="39" spans="1:11" ht="39.75" customHeight="1">
      <c r="A39" s="51"/>
      <c r="B39" s="29" t="s">
        <v>68</v>
      </c>
      <c r="C39" s="6" t="s">
        <v>64</v>
      </c>
      <c r="D39" s="2">
        <f t="shared" ref="D39:D43" si="11">E39*1.15</f>
        <v>5623.5</v>
      </c>
      <c r="E39" s="2">
        <v>4890</v>
      </c>
      <c r="F39" s="2">
        <f t="shared" ref="F39:F43" si="12">E39*0.9</f>
        <v>4401</v>
      </c>
      <c r="G39" s="60"/>
      <c r="H39" s="61"/>
      <c r="I39" s="61"/>
      <c r="J39" s="61"/>
      <c r="K39" s="62"/>
    </row>
    <row r="40" spans="1:11" ht="39.75" customHeight="1" thickBot="1">
      <c r="A40" s="49"/>
      <c r="B40" s="21" t="s">
        <v>69</v>
      </c>
      <c r="C40" s="12" t="s">
        <v>101</v>
      </c>
      <c r="D40" s="4">
        <f t="shared" si="11"/>
        <v>10913.5</v>
      </c>
      <c r="E40" s="4">
        <v>9490</v>
      </c>
      <c r="F40" s="4">
        <f t="shared" si="12"/>
        <v>8541</v>
      </c>
      <c r="G40" s="63"/>
      <c r="H40" s="64"/>
      <c r="I40" s="64"/>
      <c r="J40" s="64"/>
      <c r="K40" s="65"/>
    </row>
    <row r="41" spans="1:11" ht="42" customHeight="1">
      <c r="A41" s="48"/>
      <c r="B41" s="29" t="s">
        <v>73</v>
      </c>
      <c r="C41" s="6" t="s">
        <v>66</v>
      </c>
      <c r="D41" s="5">
        <f t="shared" si="11"/>
        <v>4001.9999999999995</v>
      </c>
      <c r="E41" s="5">
        <v>3480</v>
      </c>
      <c r="F41" s="5">
        <f t="shared" si="12"/>
        <v>3132</v>
      </c>
      <c r="G41" s="57" t="s">
        <v>98</v>
      </c>
      <c r="H41" s="58"/>
      <c r="I41" s="58"/>
      <c r="J41" s="58"/>
      <c r="K41" s="59"/>
    </row>
    <row r="42" spans="1:11" ht="42" customHeight="1">
      <c r="A42" s="51"/>
      <c r="B42" s="29" t="s">
        <v>70</v>
      </c>
      <c r="C42" s="6" t="s">
        <v>67</v>
      </c>
      <c r="D42" s="2">
        <f t="shared" si="11"/>
        <v>5968.4999999999991</v>
      </c>
      <c r="E42" s="2">
        <v>5190</v>
      </c>
      <c r="F42" s="2">
        <f t="shared" si="12"/>
        <v>4671</v>
      </c>
      <c r="G42" s="60"/>
      <c r="H42" s="61"/>
      <c r="I42" s="61"/>
      <c r="J42" s="61"/>
      <c r="K42" s="62"/>
    </row>
    <row r="43" spans="1:11" ht="42" customHeight="1" thickBot="1">
      <c r="A43" s="43"/>
      <c r="B43" s="21" t="s">
        <v>71</v>
      </c>
      <c r="C43" s="12" t="s">
        <v>102</v>
      </c>
      <c r="D43" s="4">
        <f t="shared" si="11"/>
        <v>11373.5</v>
      </c>
      <c r="E43" s="4">
        <v>9890</v>
      </c>
      <c r="F43" s="4">
        <f t="shared" si="12"/>
        <v>8901</v>
      </c>
      <c r="G43" s="63"/>
      <c r="H43" s="64"/>
      <c r="I43" s="64"/>
      <c r="J43" s="64"/>
      <c r="K43" s="65"/>
    </row>
    <row r="44" spans="1:11" ht="47.25" customHeight="1">
      <c r="A44" s="51"/>
      <c r="B44" s="29" t="s">
        <v>31</v>
      </c>
      <c r="C44" s="29" t="s">
        <v>17</v>
      </c>
      <c r="D44" s="3">
        <f t="shared" ref="D44:D46" si="13">E44*1.15</f>
        <v>5979.9999999999991</v>
      </c>
      <c r="E44" s="3">
        <v>5200</v>
      </c>
      <c r="F44" s="3">
        <f t="shared" ref="F44:F47" si="14">E44*0.9</f>
        <v>4680</v>
      </c>
    </row>
    <row r="45" spans="1:11" ht="47.25" customHeight="1" thickBot="1">
      <c r="A45" s="49"/>
      <c r="B45" s="21" t="s">
        <v>32</v>
      </c>
      <c r="C45" s="12" t="s">
        <v>18</v>
      </c>
      <c r="D45" s="4">
        <f t="shared" si="13"/>
        <v>8625</v>
      </c>
      <c r="E45" s="4">
        <v>7500</v>
      </c>
      <c r="F45" s="4">
        <f t="shared" si="14"/>
        <v>6750</v>
      </c>
    </row>
    <row r="46" spans="1:11" ht="71.25" customHeight="1" thickBot="1">
      <c r="A46" s="22"/>
      <c r="B46" s="19" t="s">
        <v>33</v>
      </c>
      <c r="C46" s="19" t="s">
        <v>19</v>
      </c>
      <c r="D46" s="20">
        <f t="shared" si="13"/>
        <v>13742.499999999998</v>
      </c>
      <c r="E46" s="20">
        <v>11950</v>
      </c>
      <c r="F46" s="20">
        <f t="shared" si="14"/>
        <v>10755</v>
      </c>
    </row>
    <row r="47" spans="1:11" ht="73.5" customHeight="1" thickBot="1">
      <c r="A47" s="22"/>
      <c r="B47" s="19" t="s">
        <v>34</v>
      </c>
      <c r="C47" s="19" t="s">
        <v>20</v>
      </c>
      <c r="D47" s="20">
        <f>E47*1.15</f>
        <v>20642.5</v>
      </c>
      <c r="E47" s="20">
        <v>17950</v>
      </c>
      <c r="F47" s="20">
        <f t="shared" si="14"/>
        <v>16155</v>
      </c>
    </row>
    <row r="48" spans="1:11" s="1" customFormat="1" ht="20.25" customHeight="1" thickBot="1">
      <c r="A48" s="55" t="s">
        <v>28</v>
      </c>
      <c r="B48" s="55"/>
      <c r="C48" s="55"/>
      <c r="D48" s="55"/>
      <c r="E48" s="55"/>
      <c r="F48" s="56"/>
    </row>
    <row r="49" spans="1:6" ht="42" customHeight="1">
      <c r="A49" s="48"/>
      <c r="B49" s="18" t="s">
        <v>40</v>
      </c>
      <c r="C49" s="18" t="s">
        <v>41</v>
      </c>
      <c r="D49" s="5">
        <f t="shared" si="6"/>
        <v>5117.5</v>
      </c>
      <c r="E49" s="5">
        <v>4450</v>
      </c>
      <c r="F49" s="2">
        <f t="shared" si="8"/>
        <v>4005</v>
      </c>
    </row>
    <row r="50" spans="1:6" ht="42" customHeight="1" thickBot="1">
      <c r="A50" s="49"/>
      <c r="B50" s="12" t="s">
        <v>35</v>
      </c>
      <c r="C50" s="12" t="s">
        <v>10</v>
      </c>
      <c r="D50" s="4">
        <f t="shared" si="6"/>
        <v>7934.9999999999991</v>
      </c>
      <c r="E50" s="4">
        <v>6900</v>
      </c>
      <c r="F50" s="17">
        <f t="shared" si="8"/>
        <v>6210</v>
      </c>
    </row>
    <row r="51" spans="1:6" ht="60" customHeight="1" thickBot="1">
      <c r="A51" s="44"/>
      <c r="B51" s="12" t="s">
        <v>42</v>
      </c>
      <c r="C51" s="12" t="s">
        <v>43</v>
      </c>
      <c r="D51" s="17">
        <f t="shared" si="6"/>
        <v>8625</v>
      </c>
      <c r="E51" s="17">
        <v>7500</v>
      </c>
      <c r="F51" s="17">
        <f t="shared" si="8"/>
        <v>6750</v>
      </c>
    </row>
    <row r="52" spans="1:6" s="1" customFormat="1" ht="20.25" customHeight="1">
      <c r="A52" s="66" t="s">
        <v>29</v>
      </c>
      <c r="B52" s="66"/>
      <c r="C52" s="66"/>
      <c r="D52" s="66"/>
      <c r="E52" s="66"/>
      <c r="F52" s="66"/>
    </row>
    <row r="53" spans="1:6" ht="33.75" customHeight="1">
      <c r="A53" s="45"/>
      <c r="B53" s="27" t="s">
        <v>95</v>
      </c>
      <c r="C53" s="6" t="s">
        <v>55</v>
      </c>
      <c r="D53" s="2">
        <f t="shared" si="6"/>
        <v>1033.8499999999999</v>
      </c>
      <c r="E53" s="2">
        <v>899</v>
      </c>
      <c r="F53" s="2">
        <f>E53*0.95</f>
        <v>854.05</v>
      </c>
    </row>
    <row r="54" spans="1:6" ht="84.75" customHeight="1">
      <c r="A54" s="46"/>
      <c r="B54" s="28" t="s">
        <v>3</v>
      </c>
      <c r="C54" s="23" t="s">
        <v>78</v>
      </c>
      <c r="D54" s="24">
        <f t="shared" si="6"/>
        <v>471.49999999999994</v>
      </c>
      <c r="E54" s="24">
        <v>410</v>
      </c>
      <c r="F54" s="24">
        <f>E54*0.97</f>
        <v>397.7</v>
      </c>
    </row>
    <row r="55" spans="1:6" ht="49.5" customHeight="1">
      <c r="A55" s="45"/>
      <c r="B55" s="27" t="s">
        <v>4</v>
      </c>
      <c r="C55" s="6" t="s">
        <v>79</v>
      </c>
      <c r="D55" s="2">
        <f t="shared" si="6"/>
        <v>459.99999999999994</v>
      </c>
      <c r="E55" s="24">
        <v>400</v>
      </c>
      <c r="F55" s="24">
        <f>E55*0.97</f>
        <v>388</v>
      </c>
    </row>
    <row r="56" spans="1:6" ht="51" customHeight="1">
      <c r="A56" s="45"/>
      <c r="B56" s="27" t="s">
        <v>24</v>
      </c>
      <c r="C56" s="6" t="s">
        <v>80</v>
      </c>
      <c r="D56" s="2">
        <f t="shared" ref="D56:D57" si="15">E56*1.15</f>
        <v>517.5</v>
      </c>
      <c r="E56" s="2">
        <v>450</v>
      </c>
      <c r="F56" s="24">
        <f>E56*0.97</f>
        <v>436.5</v>
      </c>
    </row>
    <row r="57" spans="1:6" ht="66.75" customHeight="1">
      <c r="A57" s="45"/>
      <c r="B57" s="27" t="s">
        <v>75</v>
      </c>
      <c r="C57" s="6" t="s">
        <v>84</v>
      </c>
      <c r="D57" s="2">
        <f t="shared" si="15"/>
        <v>229.99999999999997</v>
      </c>
      <c r="E57" s="2">
        <v>200</v>
      </c>
      <c r="F57" s="24">
        <f>E57*0.9</f>
        <v>180</v>
      </c>
    </row>
    <row r="58" spans="1:6" ht="70.5" customHeight="1" thickBot="1">
      <c r="A58" s="43"/>
      <c r="B58" s="42" t="s">
        <v>76</v>
      </c>
      <c r="C58" s="12" t="s">
        <v>77</v>
      </c>
      <c r="D58" s="17">
        <f t="shared" ref="D58" si="16">E58*1.15</f>
        <v>287.5</v>
      </c>
      <c r="E58" s="4">
        <v>250</v>
      </c>
      <c r="F58" s="4">
        <f>E58*0.9</f>
        <v>225</v>
      </c>
    </row>
    <row r="60" spans="1:6">
      <c r="A60" s="16" t="s">
        <v>9</v>
      </c>
    </row>
    <row r="61" spans="1:6">
      <c r="B61" s="25" t="s">
        <v>13</v>
      </c>
    </row>
    <row r="62" spans="1:6">
      <c r="B62" s="25" t="s">
        <v>16</v>
      </c>
    </row>
    <row r="63" spans="1:6">
      <c r="B63" s="25" t="s">
        <v>15</v>
      </c>
    </row>
    <row r="64" spans="1:6">
      <c r="B64" s="26" t="s">
        <v>14</v>
      </c>
    </row>
    <row r="65" spans="1:6">
      <c r="B65"/>
    </row>
    <row r="66" spans="1:6" ht="27.75" customHeight="1">
      <c r="A66" s="67" t="s">
        <v>94</v>
      </c>
      <c r="B66" s="67"/>
      <c r="C66" s="67"/>
      <c r="D66" s="67"/>
      <c r="E66" s="67"/>
      <c r="F66" s="67"/>
    </row>
    <row r="67" spans="1:6" ht="27.75" customHeight="1">
      <c r="A67" s="67"/>
      <c r="B67" s="67"/>
      <c r="C67" s="67"/>
      <c r="D67" s="67"/>
      <c r="E67" s="67"/>
      <c r="F67" s="67"/>
    </row>
  </sheetData>
  <mergeCells count="17">
    <mergeCell ref="G38:K40"/>
    <mergeCell ref="G41:K43"/>
    <mergeCell ref="A41:A42"/>
    <mergeCell ref="A52:F52"/>
    <mergeCell ref="A66:F67"/>
    <mergeCell ref="A1:B2"/>
    <mergeCell ref="A49:A50"/>
    <mergeCell ref="A25:A26"/>
    <mergeCell ref="A21:A24"/>
    <mergeCell ref="A35:A37"/>
    <mergeCell ref="A44:A45"/>
    <mergeCell ref="A27:A29"/>
    <mergeCell ref="A30:A32"/>
    <mergeCell ref="A20:F20"/>
    <mergeCell ref="A33:F33"/>
    <mergeCell ref="A48:F48"/>
    <mergeCell ref="A38:A40"/>
  </mergeCells>
  <hyperlinks>
    <hyperlink ref="C10" r:id="rId1"/>
    <hyperlink ref="C11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Павел</cp:lastModifiedBy>
  <dcterms:created xsi:type="dcterms:W3CDTF">2013-11-20T04:34:31Z</dcterms:created>
  <dcterms:modified xsi:type="dcterms:W3CDTF">2014-05-07T05:04:37Z</dcterms:modified>
</cp:coreProperties>
</file>