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codeName="ЭтаКнига" defaultThemeVersion="124226"/>
  <bookViews>
    <workbookView xWindow="60" yWindow="1635" windowWidth="13635" windowHeight="6045"/>
  </bookViews>
  <sheets>
    <sheet name="улица" sheetId="6" r:id="rId1"/>
    <sheet name="пром-прожекторы" sheetId="5" r:id="rId2"/>
    <sheet name=" торг.,склад." sheetId="12" r:id="rId3"/>
    <sheet name="айсбрг ip65" sheetId="7" r:id="rId4"/>
    <sheet name="армстр, лпо" sheetId="3" r:id="rId5"/>
    <sheet name="архит." sheetId="11" r:id="rId6"/>
    <sheet name="жкх, аварийные" sheetId="8" r:id="rId7"/>
    <sheet name="компл.,  соп. товары" sheetId="10" r:id="rId8"/>
  </sheets>
  <externalReferences>
    <externalReference r:id="rId9"/>
  </externalReferences>
  <definedNames>
    <definedName name="_xlnm.Print_Titles" localSheetId="2">' торг.,склад.'!$1:$2</definedName>
    <definedName name="_xlnm.Print_Titles" localSheetId="3">'айсбрг ip65'!$1:$2</definedName>
    <definedName name="_xlnm.Print_Titles" localSheetId="4">'армстр, лпо'!$1:$2</definedName>
    <definedName name="_xlnm.Print_Titles" localSheetId="5">архит.!$1:$2</definedName>
    <definedName name="_xlnm.Print_Titles" localSheetId="6">'жкх, аварийные'!$1:$2</definedName>
    <definedName name="_xlnm.Print_Titles" localSheetId="7">'компл.,  соп. товары'!$1:$2</definedName>
    <definedName name="_xlnm.Print_Titles" localSheetId="1">'пром-прожекторы'!$1:$2</definedName>
    <definedName name="_xlnm.Print_Titles" localSheetId="0">улица!$1:$2</definedName>
  </definedNames>
  <calcPr calcId="145621"/>
</workbook>
</file>

<file path=xl/calcChain.xml><?xml version="1.0" encoding="utf-8"?>
<calcChain xmlns="http://schemas.openxmlformats.org/spreadsheetml/2006/main">
  <c r="G12" i="12" l="1"/>
  <c r="G11" i="12"/>
  <c r="F11" i="12" s="1"/>
  <c r="E11" i="12" s="1"/>
  <c r="D11" i="12" s="1"/>
  <c r="G9" i="12"/>
  <c r="G8" i="12"/>
  <c r="F8" i="12" s="1"/>
  <c r="E8" i="12" s="1"/>
  <c r="D8" i="12" s="1"/>
  <c r="G6" i="12"/>
  <c r="F6" i="12" s="1"/>
  <c r="E6" i="12" s="1"/>
  <c r="D6" i="12" s="1"/>
  <c r="G5" i="12"/>
  <c r="F10" i="3"/>
  <c r="E10" i="3" s="1"/>
  <c r="D10" i="3" s="1"/>
  <c r="F5" i="12"/>
  <c r="E5" i="12" s="1"/>
  <c r="D5" i="12" s="1"/>
  <c r="F9" i="12"/>
  <c r="E9" i="12" s="1"/>
  <c r="D9" i="12" s="1"/>
  <c r="F12" i="12"/>
  <c r="E12" i="12" s="1"/>
  <c r="D12" i="12" s="1"/>
  <c r="G7" i="12" l="1"/>
  <c r="F7" i="12" s="1"/>
  <c r="E7" i="12" s="1"/>
  <c r="D7" i="12" s="1"/>
  <c r="G10" i="12" l="1"/>
  <c r="F10" i="12" s="1"/>
  <c r="E10" i="12" s="1"/>
  <c r="D10" i="12" s="1"/>
  <c r="G13" i="12" l="1"/>
  <c r="F13" i="12" s="1"/>
  <c r="E13" i="12" s="1"/>
  <c r="D13" i="12" s="1"/>
  <c r="G24" i="5" l="1"/>
  <c r="G22" i="5"/>
  <c r="F22" i="5" s="1"/>
  <c r="E22" i="5" s="1"/>
  <c r="D22" i="5" s="1"/>
  <c r="G25" i="5"/>
  <c r="G3" i="11" l="1"/>
  <c r="F3" i="11" l="1"/>
  <c r="E3" i="11" s="1"/>
  <c r="D3" i="11" s="1"/>
  <c r="G29" i="5"/>
  <c r="F29" i="5" s="1"/>
  <c r="E29" i="5" s="1"/>
  <c r="D29" i="5" s="1"/>
  <c r="G14" i="12"/>
  <c r="F14" i="12" s="1"/>
  <c r="E14" i="12" s="1"/>
  <c r="D14" i="12" s="1"/>
  <c r="G16" i="12"/>
  <c r="F16" i="12" s="1"/>
  <c r="E16" i="12" s="1"/>
  <c r="D16" i="12" s="1"/>
  <c r="G21" i="5"/>
  <c r="F21" i="5" s="1"/>
  <c r="E21" i="5" s="1"/>
  <c r="D21" i="5" s="1"/>
  <c r="G20" i="5"/>
  <c r="F20" i="5" s="1"/>
  <c r="E20" i="5" s="1"/>
  <c r="D20" i="5" s="1"/>
  <c r="G29" i="6" l="1"/>
  <c r="F29" i="6" s="1"/>
  <c r="E29" i="6" s="1"/>
  <c r="D29" i="6" s="1"/>
  <c r="G30" i="6"/>
  <c r="F30" i="6" s="1"/>
  <c r="E30" i="6" s="1"/>
  <c r="D30" i="6" s="1"/>
  <c r="G21" i="6" l="1"/>
  <c r="F21" i="6" s="1"/>
  <c r="E21" i="6" s="1"/>
  <c r="D21" i="6" s="1"/>
  <c r="G12" i="5"/>
  <c r="F12" i="5" s="1"/>
  <c r="E12" i="5" s="1"/>
  <c r="D12" i="5" s="1"/>
  <c r="G3" i="12"/>
  <c r="F3" i="12" s="1"/>
  <c r="E3" i="12" s="1"/>
  <c r="D3" i="12" s="1"/>
  <c r="G15" i="12"/>
  <c r="F15" i="12" s="1"/>
  <c r="E15" i="12" s="1"/>
  <c r="D15" i="12" s="1"/>
  <c r="G4" i="3" l="1"/>
  <c r="F4" i="3" s="1"/>
  <c r="E4" i="3" s="1"/>
  <c r="D4" i="3" s="1"/>
  <c r="G4" i="12"/>
  <c r="F4" i="12" s="1"/>
  <c r="E4" i="12" s="1"/>
  <c r="D4" i="12" s="1"/>
  <c r="G6" i="8" l="1"/>
  <c r="G5" i="8"/>
  <c r="G4" i="8"/>
  <c r="G3" i="8"/>
  <c r="G25" i="3" l="1"/>
  <c r="G24" i="3"/>
  <c r="G23" i="3"/>
  <c r="G22" i="3"/>
  <c r="G21" i="3"/>
  <c r="G20" i="3"/>
  <c r="G19" i="3"/>
  <c r="G18" i="3"/>
  <c r="G5" i="3" l="1"/>
  <c r="G3" i="3"/>
  <c r="G16" i="3" l="1"/>
  <c r="G15" i="3" l="1"/>
  <c r="G8" i="3"/>
  <c r="F8" i="3" s="1"/>
  <c r="E8" i="3" s="1"/>
  <c r="D8" i="3" s="1"/>
  <c r="G6" i="3"/>
  <c r="G17" i="3"/>
  <c r="G13" i="3"/>
  <c r="G12" i="3"/>
  <c r="G7" i="3"/>
  <c r="G9" i="3" l="1"/>
  <c r="F9" i="3" s="1"/>
  <c r="E9" i="3" s="1"/>
  <c r="D9" i="3" s="1"/>
  <c r="G14" i="3"/>
  <c r="G11" i="3" l="1"/>
  <c r="H14" i="7" l="1"/>
  <c r="H13" i="7"/>
  <c r="H12" i="7"/>
  <c r="H11" i="7"/>
  <c r="H10" i="7"/>
  <c r="H9" i="7"/>
  <c r="H8" i="7"/>
  <c r="H7" i="7"/>
  <c r="H6" i="7"/>
  <c r="H5" i="7"/>
  <c r="H4" i="7"/>
  <c r="H3" i="7"/>
  <c r="G18" i="12" l="1"/>
  <c r="F18" i="12" s="1"/>
  <c r="E18" i="12" s="1"/>
  <c r="D18" i="12" s="1"/>
  <c r="G17" i="12"/>
  <c r="F17" i="12" s="1"/>
  <c r="E17" i="12" s="1"/>
  <c r="D17" i="12" s="1"/>
  <c r="G27" i="5"/>
  <c r="F27" i="5" s="1"/>
  <c r="E27" i="5" s="1"/>
  <c r="D27" i="5" s="1"/>
  <c r="G19" i="12" l="1"/>
  <c r="F19" i="12" s="1"/>
  <c r="E19" i="12" s="1"/>
  <c r="D19" i="12" s="1"/>
  <c r="F18" i="5"/>
  <c r="E18" i="5" s="1"/>
  <c r="D18" i="5" s="1"/>
  <c r="F19" i="5"/>
  <c r="E19" i="5" s="1"/>
  <c r="D19" i="5" s="1"/>
  <c r="F3" i="6" l="1"/>
  <c r="E3" i="6" s="1"/>
  <c r="D3" i="6" s="1"/>
  <c r="F4" i="6"/>
  <c r="E4" i="6" s="1"/>
  <c r="D4" i="6" s="1"/>
  <c r="F5" i="6"/>
  <c r="E5" i="6" s="1"/>
  <c r="D5" i="6" s="1"/>
  <c r="F27" i="6" l="1"/>
  <c r="E27" i="6" s="1"/>
  <c r="D27" i="6" s="1"/>
  <c r="F26" i="6" l="1"/>
  <c r="E26" i="6" s="1"/>
  <c r="D26" i="6" s="1"/>
  <c r="F33" i="5" l="1"/>
  <c r="E33" i="5" s="1"/>
  <c r="D33" i="5" s="1"/>
  <c r="F32" i="5" l="1"/>
  <c r="E32" i="5" s="1"/>
  <c r="D32" i="5" s="1"/>
  <c r="G3" i="5" l="1"/>
  <c r="F3" i="5" s="1"/>
  <c r="E3" i="5" s="1"/>
  <c r="D3" i="5" s="1"/>
  <c r="G4" i="11" l="1"/>
  <c r="F4" i="11" s="1"/>
  <c r="E4" i="11" s="1"/>
  <c r="D4" i="11" s="1"/>
  <c r="G5" i="11"/>
  <c r="F5" i="11" s="1"/>
  <c r="E5" i="11" s="1"/>
  <c r="D5" i="11" s="1"/>
  <c r="G7" i="11" l="1"/>
  <c r="F7" i="11" s="1"/>
  <c r="E7" i="11" s="1"/>
  <c r="D7" i="11" s="1"/>
  <c r="G6" i="11"/>
  <c r="F6" i="11" s="1"/>
  <c r="E6" i="11" s="1"/>
  <c r="D6" i="11" s="1"/>
  <c r="G10" i="5" l="1"/>
  <c r="F10" i="5" s="1"/>
  <c r="E10" i="5" s="1"/>
  <c r="D10" i="5" s="1"/>
  <c r="G6" i="7" l="1"/>
  <c r="F6" i="7" s="1"/>
  <c r="E6" i="7" s="1"/>
  <c r="G14" i="7"/>
  <c r="F14" i="7" s="1"/>
  <c r="E14" i="7" s="1"/>
  <c r="G3" i="7"/>
  <c r="F3" i="7" s="1"/>
  <c r="E3" i="7" s="1"/>
  <c r="G9" i="7"/>
  <c r="F9" i="7" s="1"/>
  <c r="E9" i="7" s="1"/>
  <c r="G12" i="7"/>
  <c r="F12" i="7" s="1"/>
  <c r="E12" i="7" s="1"/>
  <c r="G4" i="7"/>
  <c r="F4" i="7" s="1"/>
  <c r="E4" i="7" s="1"/>
  <c r="G11" i="5"/>
  <c r="F11" i="5" s="1"/>
  <c r="E11" i="5" s="1"/>
  <c r="D11" i="5" s="1"/>
  <c r="G6" i="5"/>
  <c r="F6" i="5" s="1"/>
  <c r="E6" i="5" s="1"/>
  <c r="D6" i="5" s="1"/>
  <c r="G4" i="5"/>
  <c r="F4" i="5" s="1"/>
  <c r="E4" i="5" s="1"/>
  <c r="D4" i="5" s="1"/>
  <c r="G14" i="5"/>
  <c r="F14" i="5" s="1"/>
  <c r="E14" i="5" s="1"/>
  <c r="D14" i="5" s="1"/>
  <c r="G9" i="5"/>
  <c r="F9" i="5" s="1"/>
  <c r="E9" i="5" s="1"/>
  <c r="D9" i="5" s="1"/>
  <c r="G30" i="5"/>
  <c r="G26" i="5"/>
  <c r="F26" i="5" s="1"/>
  <c r="E26" i="5" s="1"/>
  <c r="D26" i="5" s="1"/>
  <c r="G23" i="5"/>
  <c r="G13" i="5"/>
  <c r="G28" i="5"/>
  <c r="F28" i="5" s="1"/>
  <c r="E28" i="5" s="1"/>
  <c r="D28" i="5" s="1"/>
  <c r="G11" i="7" l="1"/>
  <c r="F11" i="7" s="1"/>
  <c r="E11" i="7" s="1"/>
  <c r="G10" i="7"/>
  <c r="F10" i="7" s="1"/>
  <c r="E10" i="7" s="1"/>
  <c r="G8" i="7"/>
  <c r="F8" i="7" s="1"/>
  <c r="E8" i="7" s="1"/>
  <c r="G7" i="7"/>
  <c r="F7" i="7" s="1"/>
  <c r="E7" i="7" s="1"/>
  <c r="G13" i="7"/>
  <c r="F13" i="7" s="1"/>
  <c r="E13" i="7" s="1"/>
  <c r="G7" i="5"/>
  <c r="F7" i="5" s="1"/>
  <c r="E7" i="5" s="1"/>
  <c r="D7" i="5" s="1"/>
  <c r="G15" i="5"/>
  <c r="F15" i="5" s="1"/>
  <c r="E15" i="5" s="1"/>
  <c r="D15" i="5" s="1"/>
  <c r="F13" i="5"/>
  <c r="E13" i="5" s="1"/>
  <c r="D13" i="5" s="1"/>
  <c r="F30" i="5"/>
  <c r="E30" i="5" s="1"/>
  <c r="D30" i="5" s="1"/>
  <c r="G31" i="5"/>
  <c r="F31" i="5" s="1"/>
  <c r="E31" i="5" s="1"/>
  <c r="D31" i="5" s="1"/>
  <c r="F4" i="8"/>
  <c r="E4" i="8" s="1"/>
  <c r="D4" i="8" s="1"/>
  <c r="F3" i="8"/>
  <c r="E3" i="8" s="1"/>
  <c r="D3" i="8" s="1"/>
  <c r="G5" i="5"/>
  <c r="F5" i="5" s="1"/>
  <c r="E5" i="5" s="1"/>
  <c r="D5" i="5" s="1"/>
  <c r="F25" i="5"/>
  <c r="E25" i="5" s="1"/>
  <c r="D25" i="5" s="1"/>
  <c r="F24" i="5"/>
  <c r="E24" i="5" s="1"/>
  <c r="D24" i="5" s="1"/>
  <c r="F23" i="5"/>
  <c r="E23" i="5" s="1"/>
  <c r="D23" i="5" s="1"/>
  <c r="F6" i="8" l="1"/>
  <c r="E6" i="8" s="1"/>
  <c r="D6" i="8" s="1"/>
  <c r="F5" i="8"/>
  <c r="E5" i="8" s="1"/>
  <c r="D5" i="8" s="1"/>
  <c r="G5" i="7" l="1"/>
  <c r="F5" i="7" s="1"/>
  <c r="E5" i="7" s="1"/>
  <c r="F20" i="3" l="1"/>
  <c r="E20" i="3" s="1"/>
  <c r="D20" i="3" s="1"/>
  <c r="F5" i="3"/>
  <c r="E5" i="3" s="1"/>
  <c r="D5" i="3" s="1"/>
  <c r="F3" i="3"/>
  <c r="E3" i="3" s="1"/>
  <c r="D3" i="3" s="1"/>
  <c r="G24" i="6" l="1"/>
  <c r="F24" i="6" s="1"/>
  <c r="E24" i="6" s="1"/>
  <c r="D24" i="6" s="1"/>
  <c r="F16" i="3" l="1"/>
  <c r="E16" i="3" s="1"/>
  <c r="D16" i="3" s="1"/>
  <c r="G18" i="6"/>
  <c r="G6" i="6"/>
  <c r="F6" i="6" s="1"/>
  <c r="E6" i="6" s="1"/>
  <c r="D6" i="6" s="1"/>
  <c r="F25" i="3" l="1"/>
  <c r="E25" i="3" s="1"/>
  <c r="D25" i="3" s="1"/>
  <c r="F22" i="3"/>
  <c r="E22" i="3" s="1"/>
  <c r="D22" i="3" s="1"/>
  <c r="F15" i="3"/>
  <c r="E15" i="3" s="1"/>
  <c r="D15" i="3" s="1"/>
  <c r="F23" i="3"/>
  <c r="E23" i="3" s="1"/>
  <c r="D23" i="3" s="1"/>
  <c r="F21" i="3"/>
  <c r="E21" i="3" s="1"/>
  <c r="D21" i="3" s="1"/>
  <c r="F24" i="3"/>
  <c r="E24" i="3" s="1"/>
  <c r="D24" i="3" s="1"/>
  <c r="F6" i="3"/>
  <c r="E6" i="3" s="1"/>
  <c r="D6" i="3" s="1"/>
  <c r="G28" i="6"/>
  <c r="F28" i="6" s="1"/>
  <c r="E28" i="6" s="1"/>
  <c r="D28" i="6" s="1"/>
  <c r="F17" i="3"/>
  <c r="E17" i="3" s="1"/>
  <c r="D17" i="3" s="1"/>
  <c r="F18" i="3"/>
  <c r="E18" i="3" s="1"/>
  <c r="D18" i="3" s="1"/>
  <c r="F13" i="3"/>
  <c r="E13" i="3" s="1"/>
  <c r="D13" i="3" s="1"/>
  <c r="G9" i="6"/>
  <c r="F9" i="6" s="1"/>
  <c r="E9" i="6" s="1"/>
  <c r="D9" i="6" s="1"/>
  <c r="G12" i="6"/>
  <c r="F12" i="6" s="1"/>
  <c r="E12" i="6" s="1"/>
  <c r="D12" i="6" s="1"/>
  <c r="F12" i="3"/>
  <c r="E12" i="3" s="1"/>
  <c r="D12" i="3" s="1"/>
  <c r="F7" i="3"/>
  <c r="E7" i="3" s="1"/>
  <c r="D7" i="3" s="1"/>
  <c r="G32" i="6"/>
  <c r="F32" i="6" s="1"/>
  <c r="E32" i="6" s="1"/>
  <c r="D32" i="6" s="1"/>
  <c r="G36" i="6"/>
  <c r="F36" i="6" s="1"/>
  <c r="E36" i="6" s="1"/>
  <c r="D36" i="6" s="1"/>
  <c r="G17" i="6"/>
  <c r="F17" i="6" s="1"/>
  <c r="E17" i="6" s="1"/>
  <c r="D17" i="6" s="1"/>
  <c r="G8" i="5" l="1"/>
  <c r="F8" i="5" s="1"/>
  <c r="E8" i="5" s="1"/>
  <c r="D8" i="5" s="1"/>
  <c r="F14" i="3"/>
  <c r="E14" i="3" s="1"/>
  <c r="D14" i="3" s="1"/>
  <c r="F19" i="3"/>
  <c r="E19" i="3" s="1"/>
  <c r="D19" i="3" s="1"/>
  <c r="G8" i="6" l="1"/>
  <c r="F8" i="6" s="1"/>
  <c r="E8" i="6" s="1"/>
  <c r="D8" i="6" s="1"/>
  <c r="G16" i="6"/>
  <c r="F16" i="6" s="1"/>
  <c r="E16" i="6" s="1"/>
  <c r="D16" i="6" s="1"/>
  <c r="G23" i="6" l="1"/>
  <c r="F23" i="6" l="1"/>
  <c r="E23" i="6" s="1"/>
  <c r="D23" i="6" s="1"/>
  <c r="G25" i="6"/>
  <c r="F25" i="6" s="1"/>
  <c r="E25" i="6" s="1"/>
  <c r="D25" i="6" s="1"/>
  <c r="G22" i="6"/>
  <c r="F22" i="6" s="1"/>
  <c r="E22" i="6" s="1"/>
  <c r="D22" i="6" s="1"/>
  <c r="G20" i="6"/>
  <c r="F20" i="6" s="1"/>
  <c r="E20" i="6" s="1"/>
  <c r="D20" i="6" s="1"/>
  <c r="G19" i="6" l="1"/>
  <c r="F19" i="6" s="1"/>
  <c r="E19" i="6" s="1"/>
  <c r="D19" i="6" s="1"/>
  <c r="G13" i="6"/>
  <c r="F13" i="6" s="1"/>
  <c r="E13" i="6" s="1"/>
  <c r="D13" i="6" s="1"/>
  <c r="G11" i="6"/>
  <c r="F11" i="6" s="1"/>
  <c r="E11" i="6" s="1"/>
  <c r="D11" i="6" s="1"/>
  <c r="G15" i="6" l="1"/>
  <c r="F15" i="6" s="1"/>
  <c r="E15" i="6" s="1"/>
  <c r="D15" i="6" s="1"/>
  <c r="G14" i="6"/>
  <c r="F14" i="6" s="1"/>
  <c r="E14" i="6" s="1"/>
  <c r="D14" i="6" s="1"/>
  <c r="G31" i="6"/>
  <c r="F31" i="6" s="1"/>
  <c r="E31" i="6" s="1"/>
  <c r="D31" i="6" s="1"/>
  <c r="G35" i="6"/>
  <c r="F35" i="6" s="1"/>
  <c r="E35" i="6" s="1"/>
  <c r="D35" i="6" s="1"/>
  <c r="G34" i="6"/>
  <c r="F34" i="6" s="1"/>
  <c r="E34" i="6" s="1"/>
  <c r="D34" i="6" s="1"/>
  <c r="G33" i="6"/>
  <c r="F33" i="6" s="1"/>
  <c r="E33" i="6" s="1"/>
  <c r="D33" i="6" s="1"/>
  <c r="G7" i="6" l="1"/>
  <c r="F7" i="6" s="1"/>
  <c r="E7" i="6" s="1"/>
  <c r="D7" i="6" s="1"/>
  <c r="F11" i="3" l="1"/>
  <c r="E11" i="3" s="1"/>
  <c r="D11" i="3" s="1"/>
  <c r="G17" i="5" l="1"/>
  <c r="F17" i="5" s="1"/>
  <c r="E17" i="5" s="1"/>
  <c r="D17" i="5" s="1"/>
  <c r="G16" i="5" l="1"/>
  <c r="F16" i="5" s="1"/>
  <c r="E16" i="5" s="1"/>
  <c r="D16" i="5" s="1"/>
  <c r="G10" i="6" l="1"/>
  <c r="F10" i="6" s="1"/>
  <c r="E10" i="6" s="1"/>
  <c r="D10" i="6" s="1"/>
</calcChain>
</file>

<file path=xl/sharedStrings.xml><?xml version="1.0" encoding="utf-8"?>
<sst xmlns="http://schemas.openxmlformats.org/spreadsheetml/2006/main" count="334" uniqueCount="266">
  <si>
    <t>TDS-STR 20-35</t>
  </si>
  <si>
    <t>TDS-STR 60-115</t>
  </si>
  <si>
    <t>TDS-STR 40-75</t>
  </si>
  <si>
    <t>TDS-STR 40-95</t>
  </si>
  <si>
    <t>TDS-STR 56-30</t>
  </si>
  <si>
    <t>VIP</t>
  </si>
  <si>
    <t xml:space="preserve"> </t>
  </si>
  <si>
    <t>фото</t>
  </si>
  <si>
    <t>аналог</t>
  </si>
  <si>
    <t>розн.</t>
  </si>
  <si>
    <t>опт 1</t>
  </si>
  <si>
    <t>опт 2</t>
  </si>
  <si>
    <t>артикул</t>
  </si>
  <si>
    <t>характеристики</t>
  </si>
  <si>
    <r>
      <rPr>
        <b/>
        <sz val="11"/>
        <color theme="1"/>
        <rFont val="Calibri"/>
        <family val="2"/>
        <charset val="204"/>
        <scheme val="minor"/>
      </rPr>
      <t>• 80Вт, 9000Лм, КСС Д</t>
    </r>
    <r>
      <rPr>
        <sz val="11"/>
        <color theme="1"/>
        <rFont val="Calibri"/>
        <family val="2"/>
        <scheme val="minor"/>
      </rPr>
      <t xml:space="preserve">
• IP65, 220В, пульсация &lt;1%, 5000 К, 160 Led
• Размер 650х120х100мм
• Рассеиватель – прозрачный поликарбонат</t>
    </r>
  </si>
  <si>
    <r>
      <rPr>
        <b/>
        <sz val="11"/>
        <color theme="1"/>
        <rFont val="Calibri"/>
        <family val="2"/>
        <charset val="204"/>
        <scheme val="minor"/>
      </rPr>
      <t>• 160Вт, 16000Лм, КСС Д</t>
    </r>
    <r>
      <rPr>
        <sz val="11"/>
        <color theme="1"/>
        <rFont val="Calibri"/>
        <family val="2"/>
        <scheme val="minor"/>
      </rPr>
      <t xml:space="preserve">
• IP65, 220В, пульсация &lt;1%, 5000 К, 320 Led
• Размер 650х240х100мм
• Рассеиватель – прозрачный поликарбонат</t>
    </r>
  </si>
  <si>
    <r>
      <rPr>
        <b/>
        <sz val="11"/>
        <color theme="1"/>
        <rFont val="Calibri"/>
        <family val="2"/>
        <charset val="204"/>
        <scheme val="minor"/>
      </rPr>
      <t>• 35 Вт, 4000 Лм, тип КСС Ш</t>
    </r>
    <r>
      <rPr>
        <sz val="11"/>
        <color theme="1"/>
        <rFont val="Calibri"/>
        <family val="2"/>
        <charset val="204"/>
        <scheme val="minor"/>
      </rPr>
      <t xml:space="preserve">
• IP65, 220 В, 5000 К, 325*130*120мм
• Светодиоды Street (20 шт)</t>
    </r>
  </si>
  <si>
    <r>
      <rPr>
        <b/>
        <sz val="11"/>
        <color theme="1"/>
        <rFont val="Calibri"/>
        <family val="2"/>
        <charset val="204"/>
        <scheme val="minor"/>
      </rPr>
      <t>• 75 Вт, 8800 Лм, тип КСС Ш</t>
    </r>
    <r>
      <rPr>
        <sz val="11"/>
        <color theme="1"/>
        <rFont val="Calibri"/>
        <family val="2"/>
        <charset val="204"/>
        <scheme val="minor"/>
      </rPr>
      <t xml:space="preserve">
• IP65, 220 В, 5000 К, 650*130*120мм
• Светодиоды Street (40 шт)</t>
    </r>
  </si>
  <si>
    <r>
      <rPr>
        <b/>
        <sz val="11"/>
        <color theme="1"/>
        <rFont val="Calibri"/>
        <family val="2"/>
        <charset val="204"/>
        <scheme val="minor"/>
      </rPr>
      <t>• 95 Вт, 12000 Лм, тип КСС Ш</t>
    </r>
    <r>
      <rPr>
        <sz val="11"/>
        <color theme="1"/>
        <rFont val="Calibri"/>
        <family val="2"/>
        <charset val="204"/>
        <scheme val="minor"/>
      </rPr>
      <t xml:space="preserve">
• IP65, 220 В, 5000 К, 650*130*120мм
• Светодиоды Street (40 шт)</t>
    </r>
  </si>
  <si>
    <t>ЛСП 2*36</t>
  </si>
  <si>
    <t>ЛСП 2*58</t>
  </si>
  <si>
    <t>TDS-STR 168-100</t>
  </si>
  <si>
    <r>
      <rPr>
        <b/>
        <sz val="11"/>
        <color theme="1"/>
        <rFont val="Calibri"/>
        <family val="2"/>
        <charset val="204"/>
        <scheme val="minor"/>
      </rPr>
      <t>• 115 Вт, 13200 Лм, тип КСС Ш</t>
    </r>
    <r>
      <rPr>
        <sz val="11"/>
        <color theme="1"/>
        <rFont val="Calibri"/>
        <family val="2"/>
        <charset val="204"/>
        <scheme val="minor"/>
      </rPr>
      <t xml:space="preserve">
• IP65, 220 В, 5000 К, 950*130*120мм
• Светодиоды Street (60 шт)</t>
    </r>
  </si>
  <si>
    <t>TDS-STR 56-30/3/0</t>
  </si>
  <si>
    <t>TDS-STR 20-50</t>
  </si>
  <si>
    <r>
      <rPr>
        <b/>
        <sz val="11"/>
        <color theme="1"/>
        <rFont val="Calibri"/>
        <family val="2"/>
        <charset val="204"/>
        <scheme val="minor"/>
      </rPr>
      <t>• 50 Вт, 6000 Лм, тип КСС Ш</t>
    </r>
    <r>
      <rPr>
        <sz val="11"/>
        <color theme="1"/>
        <rFont val="Calibri"/>
        <family val="2"/>
        <charset val="204"/>
        <scheme val="minor"/>
      </rPr>
      <t xml:space="preserve">
• IP65, 220 В, 5000 К, 325*130*120мм
• Светодиоды Street (20 шт)</t>
    </r>
  </si>
  <si>
    <r>
      <rPr>
        <b/>
        <sz val="11"/>
        <color theme="1"/>
        <rFont val="Calibri"/>
        <family val="2"/>
        <charset val="204"/>
        <scheme val="minor"/>
      </rPr>
      <t>• 150Вт, 18000 Лм, тип КСС Ш</t>
    </r>
    <r>
      <rPr>
        <sz val="11"/>
        <color theme="1"/>
        <rFont val="Calibri"/>
        <family val="2"/>
        <charset val="204"/>
        <scheme val="minor"/>
      </rPr>
      <t xml:space="preserve">
• IP65, 220 В, 5000 К, 950*130*120мм
• Светодиоды Street (60 шт)</t>
    </r>
  </si>
  <si>
    <t>TDS-STR 60-150</t>
  </si>
  <si>
    <t>TDS-FL 56-30</t>
  </si>
  <si>
    <t>TDS-FL 168-100</t>
  </si>
  <si>
    <t>TDS-FL 112-70</t>
  </si>
  <si>
    <t>TDS-FL 112-70 W</t>
  </si>
  <si>
    <t>TDS-FL 224-140 W</t>
  </si>
  <si>
    <t>TDS-FL 80-80</t>
  </si>
  <si>
    <t>TDS-FL 320-160</t>
  </si>
  <si>
    <t>TDS-FL 336-200 W</t>
  </si>
  <si>
    <t>TDS-FL 448-270 W</t>
  </si>
  <si>
    <t>ЛСП 2*18</t>
  </si>
  <si>
    <r>
      <t xml:space="preserve">• 17Вт, 2000Лм, пульсация &lt;1%
</t>
    </r>
    <r>
      <rPr>
        <sz val="11"/>
        <color theme="1"/>
        <rFont val="Calibri"/>
        <family val="2"/>
        <charset val="204"/>
        <scheme val="minor"/>
      </rPr>
      <t>• IP65, 220В, 5000 К, 28 LED LG
• Размер 390х105х83мм
• Рассеиватель – матовый/прозрачный</t>
    </r>
  </si>
  <si>
    <t>TDS-WR 258-84 NS C</t>
  </si>
  <si>
    <t>Консольное креление эконом</t>
  </si>
  <si>
    <t>Консольное крепление 80 мм</t>
  </si>
  <si>
    <t>Консольное крепление 100 мм</t>
  </si>
  <si>
    <t>Крепление на трубу диаметром до 55 мм. Состав: заглушка с гермовводом, 2 болта М6, 2 установочных винта М5 с потайной головкой для надежной фиксации на корпусе светильника</t>
  </si>
  <si>
    <t>Крепление на трубу диаметром до 55 мм. Состав: заглушка с гермовводом, 2 болта М8, 2 установочных винта М5 с потайной головкой для надежной фиксации на корпусе светильника</t>
  </si>
  <si>
    <t>TDS-STR 56-30/2/45.1</t>
  </si>
  <si>
    <t>TDS-STR 140-80 I</t>
  </si>
  <si>
    <t>TDS-FL 24-55 45D</t>
  </si>
  <si>
    <t>TDS-FL 48-110 45D</t>
  </si>
  <si>
    <t>TDS-STR 168-100 I</t>
  </si>
  <si>
    <t>TDS-FL 84-50 I</t>
  </si>
  <si>
    <t>TDS-FL 168-100 I</t>
  </si>
  <si>
    <t>TDS-FL 112-70/2/45</t>
  </si>
  <si>
    <r>
      <t>• 270 Вт, 32000Лм, КСС 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448 Led LG
• Размер 1015х195х70мм
• Рассеиватель – прозрачный/мат. поликарбонат</t>
    </r>
  </si>
  <si>
    <r>
      <t xml:space="preserve">• 35Вт, 4000Лм, пульсация &lt;1%
</t>
    </r>
    <r>
      <rPr>
        <sz val="11"/>
        <color theme="1"/>
        <rFont val="Calibri"/>
        <family val="2"/>
        <charset val="204"/>
        <scheme val="minor"/>
      </rPr>
      <t>• IP65, 220В, 4000/5000 К, 64 LED 
• Размер 1280х135х100мм
• Рассеиватель – прозрачный</t>
    </r>
  </si>
  <si>
    <r>
      <t xml:space="preserve">• 35Вт, 4000Лм, пульсация &lt;1%
</t>
    </r>
    <r>
      <rPr>
        <sz val="11"/>
        <color theme="1"/>
        <rFont val="Calibri"/>
        <family val="2"/>
        <charset val="204"/>
        <scheme val="minor"/>
      </rPr>
      <t>• IP65, 220В, 4000/5000 К, 64 LED 
• Размер 1280х135х100мм
• Рассеиватель – матовый</t>
    </r>
  </si>
  <si>
    <r>
      <t xml:space="preserve">• 35Вт, 4000Лм, пульсация &lt;1%
</t>
    </r>
    <r>
      <rPr>
        <sz val="11"/>
        <color theme="1"/>
        <rFont val="Calibri"/>
        <family val="2"/>
        <charset val="204"/>
        <scheme val="minor"/>
      </rPr>
      <t>• IP65, 220В, 4000/5000 К, 56 LED NS
• Размер 1280х135х100мм
• Рассеиватель – матовый</t>
    </r>
  </si>
  <si>
    <r>
      <t xml:space="preserve">• 35Вт, 4000Лм, пульсация &lt;1%
</t>
    </r>
    <r>
      <rPr>
        <sz val="11"/>
        <color theme="1"/>
        <rFont val="Calibri"/>
        <family val="2"/>
        <charset val="204"/>
        <scheme val="minor"/>
      </rPr>
      <t>• IP65, 220В, 4000/5000 К, 56 LED NS
• Размер 1280х135х100мм
• Рассеиватель – прозрачный</t>
    </r>
  </si>
  <si>
    <r>
      <t xml:space="preserve">• 40Вт, 5000Лм, пульсация &lt;1%
</t>
    </r>
    <r>
      <rPr>
        <sz val="11"/>
        <color theme="1"/>
        <rFont val="Calibri"/>
        <family val="2"/>
        <charset val="204"/>
        <scheme val="minor"/>
      </rPr>
      <t>• IP65, 220В, 4000/5000 К, 70 LED NS
• Размер 1280х135х100мм
• Рассеиватель – прозрачный</t>
    </r>
  </si>
  <si>
    <r>
      <t xml:space="preserve">• 40Вт, 5000Лм, пульсация &lt;1%
</t>
    </r>
    <r>
      <rPr>
        <sz val="11"/>
        <color theme="1"/>
        <rFont val="Calibri"/>
        <family val="2"/>
        <charset val="204"/>
        <scheme val="minor"/>
      </rPr>
      <t>• IP65, 220В, 4000/5000 К, 70 LED NS
• Размер 1280х135х100мм
• Рассеиватель – матовый</t>
    </r>
  </si>
  <si>
    <r>
      <t xml:space="preserve">• 50Вт, 6000Лм, пульсация &lt;1%
</t>
    </r>
    <r>
      <rPr>
        <sz val="11"/>
        <color theme="1"/>
        <rFont val="Calibri"/>
        <family val="2"/>
        <charset val="204"/>
        <scheme val="minor"/>
      </rPr>
      <t>• IP65, 220В, 4000/5000 K, 84 LED NS
• Размер 1280х135х100мм
• Рассеиватель – прозрачный</t>
    </r>
  </si>
  <si>
    <r>
      <t xml:space="preserve">• 50Вт, 6000Лм, пульсация &lt;1%
</t>
    </r>
    <r>
      <rPr>
        <sz val="11"/>
        <color theme="1"/>
        <rFont val="Calibri"/>
        <family val="2"/>
        <charset val="204"/>
        <scheme val="minor"/>
      </rPr>
      <t>• IP65, 220В, 4000/5000 K, 84 LED NS
• Размер 1280х135х100мм
• Рассеиватель –  матовый</t>
    </r>
  </si>
  <si>
    <r>
      <rPr>
        <b/>
        <sz val="11"/>
        <color theme="1"/>
        <rFont val="Calibri"/>
        <family val="2"/>
        <charset val="204"/>
        <scheme val="minor"/>
      </rPr>
      <t>• 35Вт, 4000Лм</t>
    </r>
    <r>
      <rPr>
        <sz val="11"/>
        <color theme="1"/>
        <rFont val="Calibri"/>
        <family val="2"/>
        <charset val="204"/>
        <scheme val="minor"/>
      </rPr>
      <t xml:space="preserve">
• IP20, 220В, 4000/5000 К, 56 LED 
• Накладной/встраиваемый
• Корпус сталь, размер 595х595х40мм
• Рассеиватель - призма</t>
    </r>
  </si>
  <si>
    <r>
      <rPr>
        <b/>
        <sz val="11"/>
        <color theme="1"/>
        <rFont val="Calibri"/>
        <family val="2"/>
        <charset val="204"/>
        <scheme val="minor"/>
      </rPr>
      <t>• 35Вт, 4000Лм</t>
    </r>
    <r>
      <rPr>
        <sz val="11"/>
        <color theme="1"/>
        <rFont val="Calibri"/>
        <family val="2"/>
        <charset val="204"/>
        <scheme val="minor"/>
      </rPr>
      <t xml:space="preserve">
• IP20, 220В, 4000/5000 К, 56 LED 
• Накладной/встраиваемый
• Корпус сталь, размер 1200x180х40мм
• Рассеиватель - призма</t>
    </r>
  </si>
  <si>
    <t xml:space="preserve">TDS-LPO 218-32 ECO     </t>
  </si>
  <si>
    <t xml:space="preserve">TDS-LPO 236-64 ECO     </t>
  </si>
  <si>
    <t xml:space="preserve">TDS-LPO 258-96 ECO     </t>
  </si>
  <si>
    <r>
      <rPr>
        <b/>
        <sz val="11"/>
        <color theme="1"/>
        <rFont val="Calibri"/>
        <family val="2"/>
        <charset val="204"/>
        <scheme val="minor"/>
      </rPr>
      <t>• 35Вт, 4000Лм</t>
    </r>
    <r>
      <rPr>
        <sz val="11"/>
        <color theme="1"/>
        <rFont val="Calibri"/>
        <family val="2"/>
        <charset val="204"/>
        <scheme val="minor"/>
      </rPr>
      <t xml:space="preserve">
• IP20, 220В, 4000/5000 К, 64 LED 
• Корпус сталь, размер 1250х160х70мм
• Накладной</t>
    </r>
  </si>
  <si>
    <r>
      <rPr>
        <b/>
        <sz val="11"/>
        <color theme="1"/>
        <rFont val="Calibri"/>
        <family val="2"/>
        <charset val="204"/>
        <scheme val="minor"/>
      </rPr>
      <t>• 53Вт, 6000Лм</t>
    </r>
    <r>
      <rPr>
        <sz val="11"/>
        <color theme="1"/>
        <rFont val="Calibri"/>
        <family val="2"/>
        <charset val="204"/>
        <scheme val="minor"/>
      </rPr>
      <t xml:space="preserve">
• IP20, 220В, 4000/5000 К, 96 LED 
• Корпус сталь, размер 1547х160х70мм
• Накладной</t>
    </r>
  </si>
  <si>
    <r>
      <rPr>
        <b/>
        <sz val="11"/>
        <color theme="1"/>
        <rFont val="Calibri"/>
        <family val="2"/>
        <charset val="204"/>
        <scheme val="minor"/>
      </rPr>
      <t>• 17Вт, 2000Лм</t>
    </r>
    <r>
      <rPr>
        <sz val="11"/>
        <color theme="1"/>
        <rFont val="Calibri"/>
        <family val="2"/>
        <charset val="204"/>
        <scheme val="minor"/>
      </rPr>
      <t xml:space="preserve">
• IP20, 220В, 4000/5000 К, 64 LED 
• Корпус сталь, размер 640х160х70мм
• Накладной</t>
    </r>
  </si>
  <si>
    <r>
      <rPr>
        <b/>
        <sz val="11"/>
        <color theme="1"/>
        <rFont val="Calibri"/>
        <family val="2"/>
        <charset val="204"/>
        <scheme val="minor"/>
      </rPr>
      <t>• 8Вт, 1000Лм</t>
    </r>
    <r>
      <rPr>
        <sz val="11"/>
        <color theme="1"/>
        <rFont val="Calibri"/>
        <family val="2"/>
        <charset val="204"/>
        <scheme val="minor"/>
      </rPr>
      <t xml:space="preserve">
• IP20, 220В, 4000/5000 К, 64 LED 
• Корпус сталь, размер 635х60х97мм
• Накладной</t>
    </r>
  </si>
  <si>
    <r>
      <rPr>
        <b/>
        <sz val="11"/>
        <color theme="1"/>
        <rFont val="Calibri"/>
        <family val="2"/>
        <charset val="204"/>
        <scheme val="minor"/>
      </rPr>
      <t>• 17Вт, 2000Лм</t>
    </r>
    <r>
      <rPr>
        <sz val="11"/>
        <color theme="1"/>
        <rFont val="Calibri"/>
        <family val="2"/>
        <charset val="204"/>
        <scheme val="minor"/>
      </rPr>
      <t xml:space="preserve">
• IP20, 220В, 4000/5000 К, 64 LED 
• Корпус сталь, размер 1230х60х97мм
• Накладной</t>
    </r>
  </si>
  <si>
    <t xml:space="preserve">TDS-LPO 136-32 ECO     </t>
  </si>
  <si>
    <t xml:space="preserve">TDS-LPO 118-16 ECO     </t>
  </si>
  <si>
    <t xml:space="preserve">TDS-STR 45-60 </t>
  </si>
  <si>
    <r>
      <rPr>
        <b/>
        <sz val="11"/>
        <color theme="1"/>
        <rFont val="Calibri"/>
        <family val="2"/>
        <charset val="204"/>
        <scheme val="minor"/>
      </rPr>
      <t>• 35Вт, 4000Лм</t>
    </r>
    <r>
      <rPr>
        <sz val="11"/>
        <color theme="1"/>
        <rFont val="Calibri"/>
        <family val="2"/>
        <charset val="204"/>
        <scheme val="minor"/>
      </rPr>
      <t xml:space="preserve">
• IP20, 220В, 4000/5000 К, 64 LED 
• Накладной/встраиваемый
• Корпус сталь, размер 595х595х40мм
• Рассеиватель - призма</t>
    </r>
  </si>
  <si>
    <r>
      <rPr>
        <b/>
        <sz val="11"/>
        <color theme="1"/>
        <rFont val="Calibri"/>
        <family val="2"/>
        <charset val="204"/>
        <scheme val="minor"/>
      </rPr>
      <t>• 35Вт, 4000Лм</t>
    </r>
    <r>
      <rPr>
        <sz val="11"/>
        <color theme="1"/>
        <rFont val="Calibri"/>
        <family val="2"/>
        <charset val="204"/>
        <scheme val="minor"/>
      </rPr>
      <t xml:space="preserve">
• IP20, 220В, 4000/5000 К, 64 LED 
• Накладной/встраиваемый
• Корпус сталь, размер 1200х180х40мм
• Рассеиватель - призма</t>
    </r>
  </si>
  <si>
    <r>
      <rPr>
        <b/>
        <sz val="11"/>
        <color theme="1"/>
        <rFont val="Calibri"/>
        <family val="2"/>
        <charset val="204"/>
        <scheme val="minor"/>
      </rPr>
      <t>• 41Вт, 5000Лм</t>
    </r>
    <r>
      <rPr>
        <sz val="11"/>
        <color theme="1"/>
        <rFont val="Calibri"/>
        <family val="2"/>
        <charset val="204"/>
        <scheme val="minor"/>
      </rPr>
      <t xml:space="preserve">
• IP20, 220В, 4000/5000 К, 70 LED 
• Накладной/встраиваемый
• Корпус сталь, размер 1200x180х40мм
• Рассеиватель - призма</t>
    </r>
  </si>
  <si>
    <r>
      <rPr>
        <b/>
        <sz val="11"/>
        <color theme="1"/>
        <rFont val="Calibri"/>
        <family val="2"/>
        <charset val="204"/>
        <scheme val="minor"/>
      </rPr>
      <t>• 41Вт, 5000Лм</t>
    </r>
    <r>
      <rPr>
        <sz val="11"/>
        <color theme="1"/>
        <rFont val="Calibri"/>
        <family val="2"/>
        <charset val="204"/>
        <scheme val="minor"/>
      </rPr>
      <t xml:space="preserve">
• IP54, 220В, 4000/5000 К, 70 LED 
• Накладной/встраиваемый
• Корпус сталь, размер 595х595х40мм
• Рассеиватель - призма</t>
    </r>
  </si>
  <si>
    <r>
      <rPr>
        <b/>
        <sz val="11"/>
        <color theme="1"/>
        <rFont val="Calibri"/>
        <family val="2"/>
        <charset val="204"/>
        <scheme val="minor"/>
      </rPr>
      <t>• 41Вт, 5000Лм</t>
    </r>
    <r>
      <rPr>
        <sz val="11"/>
        <color theme="1"/>
        <rFont val="Calibri"/>
        <family val="2"/>
        <charset val="204"/>
        <scheme val="minor"/>
      </rPr>
      <t xml:space="preserve">
• IP20, 220В, 4000/5000 К, 70 LED 
• Накладной/встраиваемый
• Корпус сталь, размер 595х595х40мм
• Рассеиватель - призма</t>
    </r>
  </si>
  <si>
    <r>
      <rPr>
        <b/>
        <sz val="11"/>
        <color theme="1"/>
        <rFont val="Calibri"/>
        <family val="2"/>
        <charset val="204"/>
        <scheme val="minor"/>
      </rPr>
      <t>• 35Вт, 4000Лм</t>
    </r>
    <r>
      <rPr>
        <sz val="11"/>
        <color theme="1"/>
        <rFont val="Calibri"/>
        <family val="2"/>
        <charset val="204"/>
        <scheme val="minor"/>
      </rPr>
      <t xml:space="preserve">
• IP54, 220В, 4000/5000 К, 56 LED 
• Накладной/встраиваемый
• Корпус сталь, размер 595х595х40мм
• Рассеиватель - призма</t>
    </r>
  </si>
  <si>
    <t>TDS-ARM 436-128 ECO</t>
  </si>
  <si>
    <r>
      <rPr>
        <b/>
        <sz val="11"/>
        <color theme="1"/>
        <rFont val="Calibri"/>
        <family val="2"/>
        <charset val="204"/>
        <scheme val="minor"/>
      </rPr>
      <t>• 41Вт, 5000Лм</t>
    </r>
    <r>
      <rPr>
        <sz val="11"/>
        <color theme="1"/>
        <rFont val="Calibri"/>
        <family val="2"/>
        <charset val="204"/>
        <scheme val="minor"/>
      </rPr>
      <t xml:space="preserve">
• IP20, 220В, 4000/5000 К, 70 LED 
• Накладной/встраиваемый
• Корпус сталь, размер 1200х595х40мм
• Рассеиватель - призма</t>
    </r>
  </si>
  <si>
    <r>
      <rPr>
        <b/>
        <sz val="11"/>
        <color theme="1"/>
        <rFont val="Calibri"/>
        <family val="2"/>
        <charset val="204"/>
        <scheme val="minor"/>
      </rPr>
      <t>• 50Вт, 6000Лм</t>
    </r>
    <r>
      <rPr>
        <sz val="11"/>
        <color theme="1"/>
        <rFont val="Calibri"/>
        <family val="2"/>
        <charset val="204"/>
        <scheme val="minor"/>
      </rPr>
      <t xml:space="preserve">
• IP20, 220В, 4000/5000 К, 84 LED 
• Накладной/встраиваемый
• Корпус сталь, размер 1200х595х40мм
• Рассеиватель - призма</t>
    </r>
  </si>
  <si>
    <r>
      <rPr>
        <b/>
        <sz val="11"/>
        <color theme="1"/>
        <rFont val="Calibri"/>
        <family val="2"/>
        <charset val="204"/>
        <scheme val="minor"/>
      </rPr>
      <t>• 70Вт, 8000Лм</t>
    </r>
    <r>
      <rPr>
        <sz val="11"/>
        <color theme="1"/>
        <rFont val="Calibri"/>
        <family val="2"/>
        <charset val="204"/>
        <scheme val="minor"/>
      </rPr>
      <t xml:space="preserve">
• IP20, 220В, 4000/5000 К, 128 LED 
• Накладной/встраиваемый
• Корпус сталь, размер 1200х595х40мм
• Рассеиватель - призма</t>
    </r>
  </si>
  <si>
    <t xml:space="preserve">TDS-H 12-148     </t>
  </si>
  <si>
    <r>
      <rPr>
        <b/>
        <sz val="11"/>
        <color theme="1"/>
        <rFont val="Calibri"/>
        <family val="2"/>
        <charset val="204"/>
        <scheme val="minor"/>
      </rPr>
      <t>• 8Вт, 800Лм</t>
    </r>
    <r>
      <rPr>
        <sz val="11"/>
        <color theme="1"/>
        <rFont val="Calibri"/>
        <family val="2"/>
        <charset val="204"/>
        <scheme val="minor"/>
      </rPr>
      <t xml:space="preserve">
• IP65, 220В, 4000/5000 К, 21 LED 
• Накладной
• Корпус алюминий, размер 148х148х57мм
• Рассеиватель - матовый поликарбонат</t>
    </r>
  </si>
  <si>
    <t xml:space="preserve">TDS-H 8-148     </t>
  </si>
  <si>
    <r>
      <rPr>
        <b/>
        <sz val="11"/>
        <color theme="1"/>
        <rFont val="Calibri"/>
        <family val="2"/>
        <charset val="204"/>
        <scheme val="minor"/>
      </rPr>
      <t>• 12Вт, 1200Лм</t>
    </r>
    <r>
      <rPr>
        <sz val="11"/>
        <color theme="1"/>
        <rFont val="Calibri"/>
        <family val="2"/>
        <charset val="204"/>
        <scheme val="minor"/>
      </rPr>
      <t xml:space="preserve">
• IP65, 220В, 4000/5000 К, 30 LED 
• Накладной
• Корпус алюминий, размер 148х148х57мм
• Рассеиватель - матовый поликарбонат</t>
    </r>
  </si>
  <si>
    <t xml:space="preserve">TDS-H 16-222   </t>
  </si>
  <si>
    <r>
      <t xml:space="preserve">• </t>
    </r>
    <r>
      <rPr>
        <b/>
        <sz val="11"/>
        <color theme="1"/>
        <rFont val="Calibri"/>
        <family val="2"/>
        <charset val="204"/>
        <scheme val="minor"/>
      </rPr>
      <t>16Вт, 1600Лм</t>
    </r>
    <r>
      <rPr>
        <sz val="11"/>
        <color theme="1"/>
        <rFont val="Calibri"/>
        <family val="2"/>
        <charset val="204"/>
        <scheme val="minor"/>
      </rPr>
      <t xml:space="preserve">
• IP65, 220В, 4000/5000 К, 42 LED 
• Накладной
• Корпус алюминий, размер 220х220х71мм
• Рассеиватель - матовый поликарбонат</t>
    </r>
  </si>
  <si>
    <t>TDS-FL 672-400 W</t>
  </si>
  <si>
    <t xml:space="preserve">TDS-H 4-148     </t>
  </si>
  <si>
    <r>
      <rPr>
        <b/>
        <sz val="11"/>
        <color theme="1"/>
        <rFont val="Calibri"/>
        <family val="2"/>
        <charset val="204"/>
        <scheme val="minor"/>
      </rPr>
      <t>• 5 Вт, 400Лм</t>
    </r>
    <r>
      <rPr>
        <sz val="11"/>
        <color theme="1"/>
        <rFont val="Calibri"/>
        <family val="2"/>
        <charset val="204"/>
        <scheme val="minor"/>
      </rPr>
      <t xml:space="preserve">
• IP65, 220В, 4000/5000 К, 12 LED 
• Накладной
• Корпус алюминий, размер 148х148х57мм
• Рассеиватель - матовый поликарбонат</t>
    </r>
  </si>
  <si>
    <r>
      <t>• 60 Вт, 7000Лм, КСС Д</t>
    </r>
    <r>
      <rPr>
        <sz val="11"/>
        <color theme="1"/>
        <rFont val="Calibri"/>
        <family val="2"/>
        <charset val="204"/>
        <scheme val="minor"/>
      </rPr>
      <t xml:space="preserve">
• IP54, 220В, пульсация &lt;1%, 4000/5000 К, 2 COB SS 
• Размер 150х150х100мм
• Рассеиватель – матовый/прозр.  поликарбонат</t>
    </r>
  </si>
  <si>
    <r>
      <rPr>
        <b/>
        <sz val="11"/>
        <color theme="1"/>
        <rFont val="Calibri"/>
        <family val="2"/>
        <charset val="204"/>
        <scheme val="minor"/>
      </rPr>
      <t>• 110Вт, 12000Лм, КСС Д</t>
    </r>
    <r>
      <rPr>
        <sz val="11"/>
        <color theme="1"/>
        <rFont val="Calibri"/>
        <family val="2"/>
        <charset val="204"/>
        <scheme val="minor"/>
      </rPr>
      <t xml:space="preserve">
• IP54, 220В, пульсация &lt;1%, 4000/5000 К, 4 COB SS 
• Размер 150x150х200мм
• Рассеиватель – матовый/прозр.  поликарбонат
• Отражатель 90 град. Поставляется отдельно, цена 970 руб. за шт.</t>
    </r>
  </si>
  <si>
    <r>
      <t xml:space="preserve">• 100Вт, 12000 Лм,  КСС Д
</t>
    </r>
    <r>
      <rPr>
        <sz val="11"/>
        <color theme="1"/>
        <rFont val="Calibri"/>
        <family val="2"/>
        <charset val="204"/>
        <scheme val="minor"/>
      </rPr>
      <t>• IP65, 220В, пульсация &lt;1%, 5000 К, 168 Led
• Размер 500х124х67мм / масса 3,7 кг
• Рассеиватель – матовый поликарбонат</t>
    </r>
  </si>
  <si>
    <r>
      <t>• 34Вт, 4000 Лм,  КСС Д</t>
    </r>
    <r>
      <rPr>
        <sz val="11"/>
        <color theme="1"/>
        <rFont val="Calibri"/>
        <family val="2"/>
        <scheme val="minor"/>
      </rPr>
      <t xml:space="preserve">
• IP65, 220В, пульсация &lt;1%, 5000 К, 56 Led
• Размер 250х106х56мм
• Рассеиватель – матовый/прозр.  поликарбонат</t>
    </r>
  </si>
  <si>
    <r>
      <t>• 50Вт, 6000 Лм,  КСС Д</t>
    </r>
    <r>
      <rPr>
        <sz val="11"/>
        <color theme="1"/>
        <rFont val="Calibri"/>
        <family val="2"/>
        <scheme val="minor"/>
      </rPr>
      <t xml:space="preserve">
• IP65, 220В, пульсация &lt;1%, 5000 К, 84 Led
• Размер 250х124х67мм
• Рассеиватель – матовый/прозр.  поликарбонат</t>
    </r>
  </si>
  <si>
    <r>
      <t>• 68Вт, 8000 Лм, КСС Д</t>
    </r>
    <r>
      <rPr>
        <sz val="11"/>
        <color theme="1"/>
        <rFont val="Calibri"/>
        <family val="2"/>
        <scheme val="minor"/>
      </rPr>
      <t xml:space="preserve">
• IP65, 220В, пульсация &lt;1%, 5000 К, 112 Led 
• Размер 500х106х56мм
• Рассеиватель – матовый/прозр.  поликарбонат</t>
    </r>
  </si>
  <si>
    <r>
      <t>• 100 Вт, 11250Лм, КСС 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168 Led
• Размер 750х106х56мм
• Рассеиватель – матовый/прозр.  поликарбонат</t>
    </r>
  </si>
  <si>
    <r>
      <t xml:space="preserve">• 100Вт, 12000 Лм,  КСС Д
</t>
    </r>
    <r>
      <rPr>
        <sz val="11"/>
        <color theme="1"/>
        <rFont val="Calibri"/>
        <family val="2"/>
        <charset val="204"/>
        <scheme val="minor"/>
      </rPr>
      <t>• IP65, 220В, пульсация &lt;1%, 5000 К, 168 Led 
• Размер 500х124х67мм
• Рассеиватель – матовый/прозр.  поликарбонат</t>
    </r>
  </si>
  <si>
    <r>
      <t>• 68 Вт, 8000Лм, КСС 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112 Led
• Размер 265х195х70мм
• Рассеиватель – матовый/прозр.  поликарбонат</t>
    </r>
  </si>
  <si>
    <r>
      <t>• 135 Вт, 16000Лм, КСС 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224 Led 
• Размер 515х195х70мм
• Рассеиватель – прозрачный/мат. поликарбонат</t>
    </r>
  </si>
  <si>
    <r>
      <t>• 135 Вт, 16000Лм, КСС Д (развернутый)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224 Led
• Размер 515х195х70мм / Масса 5,150 кг
• Рассеиватель – матовый/прозр.  поликарбонат</t>
    </r>
  </si>
  <si>
    <r>
      <t>• 200 Вт, 24000Лм, КСС 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336 Led
• Размер 765х195х70мм
• Рассеиватель – прозрачный/мат. поликарбонат</t>
    </r>
  </si>
  <si>
    <r>
      <t>• 400 Вт, 48000Лм, КСС 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672 Led 
• Размер 765х400х70мм
• Рассеиватель – прозрачный/мат. поликарбонат</t>
    </r>
  </si>
  <si>
    <r>
      <t xml:space="preserve">• 68Вт, 8000Лм, пульсация &lt;1%
</t>
    </r>
    <r>
      <rPr>
        <sz val="11"/>
        <color theme="1"/>
        <rFont val="Calibri"/>
        <family val="2"/>
        <charset val="204"/>
        <scheme val="minor"/>
      </rPr>
      <t>• IP65, 220В, 5000 K, 112 LED 
• Размер 970х97х75 мм
• Рассеиватель –  матовый</t>
    </r>
  </si>
  <si>
    <r>
      <t xml:space="preserve">• 50Вт, 6000Лм, пульсация &lt;1%
</t>
    </r>
    <r>
      <rPr>
        <sz val="11"/>
        <color theme="1"/>
        <rFont val="Calibri"/>
        <family val="2"/>
        <charset val="204"/>
        <scheme val="minor"/>
      </rPr>
      <t>• IP65, 220В, 5000 K, 84 LED 
• Размер 970х97х75 мм
• Рассеиватель –  матовый</t>
    </r>
  </si>
  <si>
    <t>TDS-WR 218-28</t>
  </si>
  <si>
    <t>TDS-FL 56-30 ECO</t>
  </si>
  <si>
    <t xml:space="preserve">TDS-STR 45-80 </t>
  </si>
  <si>
    <r>
      <rPr>
        <b/>
        <sz val="11"/>
        <color theme="1"/>
        <rFont val="Calibri"/>
        <family val="2"/>
        <charset val="204"/>
        <scheme val="minor"/>
      </rPr>
      <t xml:space="preserve">• 80 Вт, 9000Лм, КСС Ш 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COB Bridgelux
• Размер 620х260х85 мм / Вес 3,4 кг, ПД 64 мм
• Гарантия 1 год</t>
    </r>
  </si>
  <si>
    <r>
      <rPr>
        <b/>
        <sz val="11"/>
        <color theme="1"/>
        <rFont val="Calibri"/>
        <family val="2"/>
        <charset val="204"/>
        <scheme val="minor"/>
      </rPr>
      <t xml:space="preserve">• 60 Вт, 7000Лм, КСС Ш 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COB Bridgelux
• Размер 490х210х60 мм / Вес 2,3 кг, ПД 54 мм
• Гарантия 1 год</t>
    </r>
  </si>
  <si>
    <t xml:space="preserve">коннектор </t>
  </si>
  <si>
    <t>• IP67, 220В, димаетр кабеля 6-10мм
• Размер 26,5х60мм</t>
  </si>
  <si>
    <t>наименование</t>
  </si>
  <si>
    <t>цена, руб</t>
  </si>
  <si>
    <r>
      <t>• 270 Вт, 32000Лм, КСС 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448 Led
• Размер 1015х195х70мм / масса 10,5 кг
• Рассеиватель – прозрачный/мат. поликарбонат</t>
    </r>
  </si>
  <si>
    <r>
      <t>• 400 Вт, 48000Лм, КСС 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672 Led LG
• Размер 765х400х70мм / масса 16,5 кг
• Рассеиватель – прозрачный/мат. поликарбонат</t>
    </r>
  </si>
  <si>
    <r>
      <rPr>
        <b/>
        <sz val="11"/>
        <color theme="1"/>
        <rFont val="Calibri"/>
        <family val="2"/>
        <charset val="204"/>
        <scheme val="minor"/>
      </rPr>
      <t>• 200 Вт, 24000Лм, КСС 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336 Led
• Размер 765х260х56мм / масса 8 кг
• Рассеиватель – прозрачный поликарбонат</t>
    </r>
  </si>
  <si>
    <r>
      <rPr>
        <b/>
        <sz val="11"/>
        <color theme="1"/>
        <rFont val="Calibri"/>
        <family val="2"/>
        <charset val="204"/>
        <scheme val="minor"/>
      </rPr>
      <t>• 136 Вт, 16000Лм, КСС 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224 Led LG
• Размер 515х260х56мм / масса 4 кг
• Рассеиватель – прозрачный поликарбонат</t>
    </r>
  </si>
  <si>
    <r>
      <rPr>
        <b/>
        <sz val="11"/>
        <color theme="1"/>
        <rFont val="Calibri"/>
        <family val="2"/>
        <charset val="204"/>
        <scheme val="minor"/>
      </rPr>
      <t>• 68 Вт, 8000Лм, КСС 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112 Led
• Размер 265х195х70мм / масса 2,5 кг
• Рассеиватель – прозрачный поликарбонат</t>
    </r>
  </si>
  <si>
    <t>TDS-INL 19*2-60</t>
  </si>
  <si>
    <t>TDS-INL 19*4-100</t>
  </si>
  <si>
    <t>Корпус для светильника 595*595*40 "Армстронг"</t>
  </si>
  <si>
    <t>Корпус для светильника "Айсберг" прозрачный 1280*135*100 мм</t>
  </si>
  <si>
    <t>Корпус для светильника "Айсберг" матовый 1280*135*100 мм</t>
  </si>
  <si>
    <t>Корпус для светильника 1200*180*40 "Армстронг"</t>
  </si>
  <si>
    <t>TDS-WR 236-56 ECO С</t>
  </si>
  <si>
    <t>TDS-WR 236-56 ECO M</t>
  </si>
  <si>
    <t>TDS-WR 236-56 C</t>
  </si>
  <si>
    <t>TDS-WR 236-56 M</t>
  </si>
  <si>
    <t>TDS-WR 258-70 C</t>
  </si>
  <si>
    <t>TDS-WR 258-70 M</t>
  </si>
  <si>
    <t>TDS-WR 258-84 M</t>
  </si>
  <si>
    <t>TDS-WR-236-56 LUX</t>
  </si>
  <si>
    <t>TDS-WR-258-84 LUX</t>
  </si>
  <si>
    <t>TDS-WR-258-112 LUX</t>
  </si>
  <si>
    <t xml:space="preserve">TDS-ARM 236-56 ECO     </t>
  </si>
  <si>
    <t xml:space="preserve">TDS-ARM 236-56 </t>
  </si>
  <si>
    <t xml:space="preserve">TDS-ARM 236-84 </t>
  </si>
  <si>
    <t xml:space="preserve">TDS-ARM 236-70 </t>
  </si>
  <si>
    <r>
      <rPr>
        <b/>
        <sz val="11"/>
        <color theme="1"/>
        <rFont val="Calibri"/>
        <family val="2"/>
        <charset val="204"/>
        <scheme val="minor"/>
      </rPr>
      <t>• 52Вт, 6000Лм</t>
    </r>
    <r>
      <rPr>
        <sz val="11"/>
        <color theme="1"/>
        <rFont val="Calibri"/>
        <family val="2"/>
        <charset val="204"/>
        <scheme val="minor"/>
      </rPr>
      <t xml:space="preserve">
• IP20, 220В, 4000/5000 К, 84 LED 
• Накладной/встраиваемый
• Корпус сталь, размер 1200x180х40мм
• Рассеиватель - призма</t>
    </r>
  </si>
  <si>
    <t xml:space="preserve">TDS-ARM 418-56 ECO     </t>
  </si>
  <si>
    <t xml:space="preserve">TDS-ARM 418-56 </t>
  </si>
  <si>
    <t>TDS-ARM 418-84</t>
  </si>
  <si>
    <r>
      <rPr>
        <b/>
        <sz val="11"/>
        <color theme="1"/>
        <rFont val="Calibri"/>
        <family val="2"/>
        <charset val="204"/>
        <scheme val="minor"/>
      </rPr>
      <t>• 52Вт, 6000Лм</t>
    </r>
    <r>
      <rPr>
        <sz val="11"/>
        <color theme="1"/>
        <rFont val="Calibri"/>
        <family val="2"/>
        <charset val="204"/>
        <scheme val="minor"/>
      </rPr>
      <t xml:space="preserve">
• IP20, 220В, 4000/5000 К, 84 LED 
• Накладной/встраиваемый
• Корпус сталь, размер 595х595х40мм
• Рассеиватель - призма</t>
    </r>
  </si>
  <si>
    <t xml:space="preserve">TDS-ARM 418-70 </t>
  </si>
  <si>
    <t xml:space="preserve">TDS-ARM 418-56 ECO IP54   </t>
  </si>
  <si>
    <t>TDS-ARM 418-56 IP54</t>
  </si>
  <si>
    <t>TDS-ARM 418-70 IP54</t>
  </si>
  <si>
    <t xml:space="preserve">TDS-ARM 436-70 </t>
  </si>
  <si>
    <t>TDS-ARM 436-84</t>
  </si>
  <si>
    <t>нет фото</t>
  </si>
  <si>
    <t>TDS-STR 84-50 I *</t>
  </si>
  <si>
    <t>TDS-STR 112-70 *</t>
  </si>
  <si>
    <t>TDS-STR 56-30/2/0 *</t>
  </si>
  <si>
    <t>TDS-STR 56-30/2/45 *</t>
  </si>
  <si>
    <t>TDS-STR 56-30/2/90 *</t>
  </si>
  <si>
    <t>TDS-STR 84-50/2/45.1 *</t>
  </si>
  <si>
    <t>TDS-STR 112-70/2/45 *</t>
  </si>
  <si>
    <t>TDS-STR 112-70 W *</t>
  </si>
  <si>
    <t>TDS-STR 224-140 W *</t>
  </si>
  <si>
    <t>TDS-STR 336-200 W *</t>
  </si>
  <si>
    <t>TDS-STR 448-270 W *</t>
  </si>
  <si>
    <t>TDS-STR 672-400 W *</t>
  </si>
  <si>
    <r>
      <t>• 55 Вт, 6000Лм,  оптика 8/15/25/45 град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3000/4000/5000К, 18 Led SS
• Размер 600х70х70мм / Масса 2 кг
• Рассеиватель – прозр.  Поликарбонат</t>
    </r>
  </si>
  <si>
    <r>
      <t>• 35 Вт, 4000Лм,  оптика 8/15/25/45 град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3000/4000/5000К, 12 Led SS
• Размер 400х70х70мм / Масса 1,5  кг
• Рассеиватель – прозр.  Поликарбонат</t>
    </r>
  </si>
  <si>
    <t>TDS-FL 24-70 45D</t>
  </si>
  <si>
    <r>
      <t>• 35Вт, 3500 Лм,  КСС Д</t>
    </r>
    <r>
      <rPr>
        <sz val="11"/>
        <color theme="1"/>
        <rFont val="Calibri"/>
        <family val="2"/>
        <scheme val="minor"/>
      </rPr>
      <t xml:space="preserve">
• IP65, 220В, пульсация &lt;1%, 5000 К, 56 Led
• Размер 250х106х56мм
• Рассеиватель – матовый/прозр.  поликарбонат</t>
    </r>
  </si>
  <si>
    <t>TDS-STR 56-30 ECO</t>
  </si>
  <si>
    <t>TDS-FL 12-35 L 10*60</t>
  </si>
  <si>
    <t>TDS-FL 18-55 L 10*60</t>
  </si>
  <si>
    <t>TDS-FL 24-70 L 10*60</t>
  </si>
  <si>
    <r>
      <t>• 55 Вт, 6000Лм,  оптика 10х60 град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3000/4000/5000К, 18 Led SS
• Размер 600х70х70мм / Масса 2 кг
• Рассеиватель – прозр.  Поликарбонат</t>
    </r>
  </si>
  <si>
    <r>
      <t>• 35 Вт, 4000Лм,  оптика 10х60 град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3000/4000/5000К, 12 Led SS
• Размер 400х70х70мм / Масса 1,5  кг
• Рассеиватель – прозр.  Поликарбонат</t>
    </r>
  </si>
  <si>
    <r>
      <t>• 70 Вт, 8000Лм,  оптика 10х60 град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3000/4000/5000К, 24 Led SS
• Размер 900х70х70мм / Масса  кг
• Рассеиватель – прозр.  Поликарбонат</t>
    </r>
  </si>
  <si>
    <t xml:space="preserve">TDS-FL 56-30 L </t>
  </si>
  <si>
    <r>
      <t>• 34Вт, 4000 Лм,  КСС Д</t>
    </r>
    <r>
      <rPr>
        <sz val="11"/>
        <color theme="1"/>
        <rFont val="Calibri"/>
        <family val="2"/>
        <scheme val="minor"/>
      </rPr>
      <t xml:space="preserve">
• IP65, 220В, пульсация &lt;1%, 5000 К, 56 Led
• Размер 450х70х70мм
• Рассеиватель – матовый/прозр.  поликарбонат</t>
    </r>
  </si>
  <si>
    <r>
      <t xml:space="preserve">• 50Вт, 6000 Лм,  КСС Д, аналог ДРЛ 125-250
</t>
    </r>
    <r>
      <rPr>
        <sz val="11"/>
        <color theme="1"/>
        <rFont val="Calibri"/>
        <family val="2"/>
        <charset val="204"/>
        <scheme val="minor"/>
      </rPr>
      <t>• IP65, 220В, пульсация &lt;1%, 5000 К, 84 Led
• Размер 250х124х67мм / масса 1,9 кг
• Рассеиватель – матовый поликарбонат</t>
    </r>
  </si>
  <si>
    <r>
      <t xml:space="preserve">• 34Вт, 4000 Лм,  КСС Д, аналог ДРЛ 125
</t>
    </r>
    <r>
      <rPr>
        <sz val="11"/>
        <color theme="1"/>
        <rFont val="Calibri"/>
        <family val="2"/>
        <charset val="204"/>
        <scheme val="minor"/>
      </rPr>
      <t>• IP65, 220В, пульсация &lt;1%, 5000 К, 56 Led
• Размер 250х130х56мм / масса 1,5 кг
• Рассеиватель – матовый/прозрачный поликарбонат</t>
    </r>
  </si>
  <si>
    <r>
      <t xml:space="preserve">• 34Вт, 3500 Лм,  КСС Д, аналог ДРЛ 125
</t>
    </r>
    <r>
      <rPr>
        <sz val="11"/>
        <color theme="1"/>
        <rFont val="Calibri"/>
        <family val="2"/>
        <charset val="204"/>
        <scheme val="minor"/>
      </rPr>
      <t>• IP65, 220В,  5000 К, 56 Led
• Размер 250х130х56мм /  масса 1,5 кг
• Рассеиватель – матовый/прозрачный поликарбонат</t>
    </r>
  </si>
  <si>
    <r>
      <t xml:space="preserve">• 65Вт, 8000 Лм,  КСС Д, аналог ДРЛ 250
</t>
    </r>
    <r>
      <rPr>
        <sz val="11"/>
        <color theme="1"/>
        <rFont val="Calibri"/>
        <family val="2"/>
        <charset val="204"/>
        <scheme val="minor"/>
      </rPr>
      <t>• IP65, 220В, пульсация &lt;1%, 5000 К, 112 Led
• Размер 500х130х56 мм
• Рассеиватель – матовый/прозрачный поликарбонат</t>
    </r>
  </si>
  <si>
    <r>
      <t xml:space="preserve">• 84Вт, 10000 Лм,  КСС Д, аналог ДРЛ 250
</t>
    </r>
    <r>
      <rPr>
        <sz val="11"/>
        <color theme="1"/>
        <rFont val="Calibri"/>
        <family val="2"/>
        <charset val="204"/>
        <scheme val="minor"/>
      </rPr>
      <t>• IP65, 220В, пульсация &lt;1%, 5000 К, 140 Led
• Размер 500х124х67мм / масса 3,7 кг
• Рассеиватель – матовый/прозрачный поликарбонат</t>
    </r>
  </si>
  <si>
    <r>
      <rPr>
        <b/>
        <sz val="11"/>
        <color theme="1"/>
        <rFont val="Calibri"/>
        <family val="2"/>
        <charset val="204"/>
        <scheme val="minor"/>
      </rPr>
      <t>• 100 Вт, 12000Лм, КСС 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168 Led
• Размер 750х130х56мм / масса 4,2 кг
• Рассеиватель – матовый/прозрачный поликарбонат</t>
    </r>
  </si>
  <si>
    <r>
      <rPr>
        <b/>
        <sz val="11"/>
        <color theme="1"/>
        <rFont val="Calibri"/>
        <family val="2"/>
        <charset val="204"/>
        <scheme val="minor"/>
      </rPr>
      <t>• 68 Вт, 8000Лм, КСС 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112 Led
• Размер 250х220х130мм / масса 3 кг
• Рассеиватель – матовый/прозрачный поликарбонат</t>
    </r>
  </si>
  <si>
    <r>
      <rPr>
        <b/>
        <sz val="11"/>
        <color theme="1"/>
        <rFont val="Calibri"/>
        <family val="2"/>
        <charset val="204"/>
        <scheme val="minor"/>
      </rPr>
      <t>• 68 Вт, 8000Лм, КСС Л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112 Led
• Размер 250х220х130мм / масса 3 кг
• Рассеиватель – матовый/прозрачный поликарбонат</t>
    </r>
  </si>
  <si>
    <r>
      <rPr>
        <b/>
        <sz val="11"/>
        <color theme="1"/>
        <rFont val="Calibri"/>
        <family val="2"/>
        <charset val="204"/>
        <scheme val="minor"/>
      </rPr>
      <t>• 68 Вт, 8000Лм, КСС Л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112 Led
• Размер 550х170х140мм / масса 3 кг
• Рассеиватель – матовый/прозрачный поликарбонат</t>
    </r>
  </si>
  <si>
    <r>
      <rPr>
        <b/>
        <sz val="11"/>
        <color theme="1"/>
        <rFont val="Calibri"/>
        <family val="2"/>
        <charset val="204"/>
        <scheme val="minor"/>
      </rPr>
      <t>• 100 Вт, 12000Лм, КСС Л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112 Led
• Размер 570х170х170мм / масса 3,810 кг
• Рассеиватель – матовый/прозрачный поликарбонат</t>
    </r>
  </si>
  <si>
    <r>
      <rPr>
        <b/>
        <sz val="11"/>
        <color theme="1"/>
        <rFont val="Calibri"/>
        <family val="2"/>
        <charset val="204"/>
        <scheme val="minor"/>
      </rPr>
      <t>• 100 Вт, 12000Лм, КСС 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168 Led
• Размер 265х400х56мм/ масса 4,4 кг
• Рассеиватель – матовый/прозрачный поликарбонат</t>
    </r>
  </si>
  <si>
    <r>
      <t>• 12 Вт, 1600Лм, оптика 8/15/25/45 град, диммируемый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3000/4000/5000К, 6 Led SS
• Размер 200х70х70мм / Масса  0,9 кг
• Рассеиватель – прозр.  поликарбонат</t>
    </r>
  </si>
  <si>
    <r>
      <t>• 12 Вт, 1600Лм, оптика 8/15/25/45 град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3000/4000/5000К, 6 Led SS
• Размер 200х70х70мм / Масса 0,9  кг
• Рассеиватель – прозр.  поликарбонат</t>
    </r>
  </si>
  <si>
    <r>
      <t xml:space="preserve">• 34Вт, 4000Лм, пульсация &lt;1%
</t>
    </r>
    <r>
      <rPr>
        <sz val="11"/>
        <color theme="1"/>
        <rFont val="Calibri"/>
        <family val="2"/>
        <charset val="204"/>
        <scheme val="minor"/>
      </rPr>
      <t>• IP65, 220В, 5000 K, 56 LED
• Размер 600х97х75 мм
• Рассеиватель –  матовый</t>
    </r>
  </si>
  <si>
    <r>
      <t>• 17Вт, 2000 Лм,  КСС Д</t>
    </r>
    <r>
      <rPr>
        <sz val="11"/>
        <color theme="1"/>
        <rFont val="Calibri"/>
        <family val="2"/>
        <scheme val="minor"/>
      </rPr>
      <t xml:space="preserve">
• IP20, 220В, пульсация &lt;1%, 4000/5000 К, 28 Led
• Размер 500х50х50мм
• Рассеиватель – матовый/прозр.</t>
    </r>
  </si>
  <si>
    <r>
      <t>• 34Вт, 4000 Лм,  КСС Д</t>
    </r>
    <r>
      <rPr>
        <sz val="11"/>
        <color theme="1"/>
        <rFont val="Calibri"/>
        <family val="2"/>
        <scheme val="minor"/>
      </rPr>
      <t xml:space="preserve">
• IP20, 220В, пульсация &lt;1%, 4000/5000 К, 56 Led
• Размер 1000х50х50мм
• Рассеиватель – матовый/прозр.</t>
    </r>
  </si>
  <si>
    <r>
      <t>• 50Вт, 6000 Лм,  КСС Д</t>
    </r>
    <r>
      <rPr>
        <sz val="11"/>
        <color theme="1"/>
        <rFont val="Calibri"/>
        <family val="2"/>
        <scheme val="minor"/>
      </rPr>
      <t xml:space="preserve">
• IP20, 220В, пульсация &lt;1%, 4000/5000 К, 84 Led
• Размер 1500х50х50мм
• Рассеиватель – матовый/прозр.</t>
    </r>
  </si>
  <si>
    <r>
      <t>• 50Вт, 6000 Лм,  КСС Д</t>
    </r>
    <r>
      <rPr>
        <sz val="11"/>
        <color theme="1"/>
        <rFont val="Calibri"/>
        <family val="2"/>
        <scheme val="minor"/>
      </rPr>
      <t xml:space="preserve">
• IP65, 220В, пульсация &lt;1%, 5000 К, 56 Led
• Размер 650х70х70мм
• Рассеиватель – матовый/прозр.  поликарбонат</t>
    </r>
  </si>
  <si>
    <r>
      <t>• 68Вт, 8000 Лм,  КСС Д</t>
    </r>
    <r>
      <rPr>
        <sz val="11"/>
        <color theme="1"/>
        <rFont val="Calibri"/>
        <family val="2"/>
        <scheme val="minor"/>
      </rPr>
      <t xml:space="preserve">
• IP65, 220В, пульсация &lt;1%, 5000 К, 56 Led
• Размер 900х70х70мм
• Рассеиватель – матовый/прозр.  поликарбонат</t>
    </r>
  </si>
  <si>
    <t xml:space="preserve">TDS-LINE 28-50 </t>
  </si>
  <si>
    <t xml:space="preserve">TDS-FL 84-50 L </t>
  </si>
  <si>
    <t xml:space="preserve">TDS-FL 112-70 L </t>
  </si>
  <si>
    <t xml:space="preserve">TDS-FL 28-17 L </t>
  </si>
  <si>
    <r>
      <t>• 50 Вт, 6000 Лм,  КСС Д</t>
    </r>
    <r>
      <rPr>
        <sz val="11"/>
        <color theme="1"/>
        <rFont val="Calibri"/>
        <family val="2"/>
        <scheme val="minor"/>
      </rPr>
      <t xml:space="preserve">
• IP20, 220В, пульсация &lt;1%, 4000/5000 К, 84 Led
• Размер 500х130х45мм
• Рассеиватель – матовый/прозр.</t>
    </r>
  </si>
  <si>
    <r>
      <t>• 100 Вт, 12000 Лм,  КСС Д</t>
    </r>
    <r>
      <rPr>
        <sz val="11"/>
        <color theme="1"/>
        <rFont val="Calibri"/>
        <family val="2"/>
        <scheme val="minor"/>
      </rPr>
      <t xml:space="preserve">
• IP20, 220В, пульсация &lt;1%, 4000/5000 К, 84 Led
• Размер 1000х130х45мм
• Рассеиватель – матовый/прозр.</t>
    </r>
  </si>
  <si>
    <r>
      <t>• 17Вт, 4000 Лм,  КСС Д</t>
    </r>
    <r>
      <rPr>
        <sz val="11"/>
        <color theme="1"/>
        <rFont val="Calibri"/>
        <family val="2"/>
        <scheme val="minor"/>
      </rPr>
      <t xml:space="preserve">
• IP65, 220В, пульсация &lt;1%, 5000 К, 56 Led
• Размер 450х70х70мм
• Рассеиватель – матовый/прозр.  поликарбонат</t>
    </r>
  </si>
  <si>
    <t>TDS-ARH 6-12 L 8D</t>
  </si>
  <si>
    <t>TDS-ARH 6-12 L 8D Dim</t>
  </si>
  <si>
    <t xml:space="preserve">TDS-ARH 12-35 L 8D </t>
  </si>
  <si>
    <t xml:space="preserve">TDS-ARM 136-56 ECO     </t>
  </si>
  <si>
    <t xml:space="preserve">TDS-ARM 136-28 ECO     </t>
  </si>
  <si>
    <r>
      <rPr>
        <b/>
        <sz val="11"/>
        <color theme="1"/>
        <rFont val="Calibri"/>
        <family val="2"/>
        <charset val="204"/>
        <scheme val="minor"/>
      </rPr>
      <t>• 34Вт, 4000Лм, аналог ЛПО 2х36</t>
    </r>
    <r>
      <rPr>
        <sz val="11"/>
        <color theme="1"/>
        <rFont val="Calibri"/>
        <family val="2"/>
        <charset val="204"/>
        <scheme val="minor"/>
      </rPr>
      <t xml:space="preserve">
• IP20, 220В, 4000/5000 К, 32 LED 
• Накладной/встраиваемый
• Корпус сталь, размер 1200х90х40мм
• Рассеиватель - призма/матовый</t>
    </r>
  </si>
  <si>
    <r>
      <rPr>
        <b/>
        <sz val="11"/>
        <color theme="1"/>
        <rFont val="Calibri"/>
        <family val="2"/>
        <charset val="204"/>
        <scheme val="minor"/>
      </rPr>
      <t>• 17Вт, 2000Лм, аналог ЛПО 1х36</t>
    </r>
    <r>
      <rPr>
        <sz val="11"/>
        <color theme="1"/>
        <rFont val="Calibri"/>
        <family val="2"/>
        <charset val="204"/>
        <scheme val="minor"/>
      </rPr>
      <t xml:space="preserve">
• IP20, 220В, 4000/5000 К, 32 LED 
• Накладной/встраиваемый
• Корпус сталь, размер 1200х90х40мм
• Рассеиватель - призма/матовый</t>
    </r>
  </si>
  <si>
    <t>TDS-ARM 136-28 Eco</t>
  </si>
  <si>
    <t>TDS-ARM 136-56 Eco</t>
  </si>
  <si>
    <r>
      <rPr>
        <b/>
        <sz val="11"/>
        <color theme="1"/>
        <rFont val="Calibri"/>
        <family val="2"/>
        <charset val="204"/>
        <scheme val="minor"/>
      </rPr>
      <t>• 17Вт, 2000Лм, аналог ЛПО 1х36</t>
    </r>
    <r>
      <rPr>
        <sz val="11"/>
        <color theme="1"/>
        <rFont val="Calibri"/>
        <family val="2"/>
        <charset val="204"/>
        <scheme val="minor"/>
      </rPr>
      <t xml:space="preserve">
• IP20, 220В, 4000/5000 К, 28 LED 
• Накладной/встраиваемый
• Корпус сталь, размер 1200х90х40мм
• Рассеиватель - призма/матовый</t>
    </r>
  </si>
  <si>
    <r>
      <rPr>
        <b/>
        <sz val="11"/>
        <color theme="1"/>
        <rFont val="Calibri"/>
        <family val="2"/>
        <charset val="204"/>
        <scheme val="minor"/>
      </rPr>
      <t>• 34Вт, 4000Лм, аналог ЛПО 2х36</t>
    </r>
    <r>
      <rPr>
        <sz val="11"/>
        <color theme="1"/>
        <rFont val="Calibri"/>
        <family val="2"/>
        <charset val="204"/>
        <scheme val="minor"/>
      </rPr>
      <t xml:space="preserve">
• IP20, 220В, 4000/5000 К, 56 LED 
• Накладной/встраиваемый
• Корпус сталь, размер 1200х90х40мм
• Рассеиватель - призма/матовый</t>
    </r>
  </si>
  <si>
    <t>TDS-LINE 56-100</t>
  </si>
  <si>
    <t>TDS-LINE W 42-50</t>
  </si>
  <si>
    <r>
      <t>• 25Вт, 3000 Лм,  КСС Д</t>
    </r>
    <r>
      <rPr>
        <sz val="11"/>
        <color theme="1"/>
        <rFont val="Calibri"/>
        <family val="2"/>
        <scheme val="minor"/>
      </rPr>
      <t xml:space="preserve">
• IP20, 220В, пульсация &lt;1%, 4000/5000 К, 28 Led
• Размер 500х90х70мм
• Рассеиватель – матовый</t>
    </r>
  </si>
  <si>
    <r>
      <t>• 50Вт, 6000 Лм,  КСС Д</t>
    </r>
    <r>
      <rPr>
        <sz val="11"/>
        <color theme="1"/>
        <rFont val="Calibri"/>
        <family val="2"/>
        <scheme val="minor"/>
      </rPr>
      <t xml:space="preserve">
• IP20, 220В, пульсация &lt;1%, 4000/5000 К, 28 Led
• Размер 1000х90х70мм
• Рассеиватель – матовый</t>
    </r>
  </si>
  <si>
    <t>TDS-LINE W 84-100</t>
  </si>
  <si>
    <t>TDS-LINE W 126-150</t>
  </si>
  <si>
    <r>
      <t>• 75Вт, 9000 Лм,  КСС Д</t>
    </r>
    <r>
      <rPr>
        <sz val="11"/>
        <color theme="1"/>
        <rFont val="Calibri"/>
        <family val="2"/>
        <scheme val="minor"/>
      </rPr>
      <t xml:space="preserve">
• IP20, 220В, пульсация &lt;1%, 4000/5000 К, 28 Led
• Размер 1500х90х70мм
• Рассеиватель – матовый</t>
    </r>
  </si>
  <si>
    <t xml:space="preserve">TDS-LINE 84-150 </t>
  </si>
  <si>
    <t>TDS-STR 252-150</t>
  </si>
  <si>
    <r>
      <t xml:space="preserve">• 150Вт, 16000 Лм,  КСС Д
</t>
    </r>
    <r>
      <rPr>
        <sz val="11"/>
        <color theme="1"/>
        <rFont val="Calibri"/>
        <family val="2"/>
        <charset val="204"/>
        <scheme val="minor"/>
      </rPr>
      <t>• IP65, 220В, пульсация &lt;1%, 5000 К, 252 Led
• Размер 750х124х67мм / масса 4,5 кг
• Рассеиватель – матовый поликарбонат</t>
    </r>
  </si>
  <si>
    <t>TDS-STR 12-40 I 145*70</t>
  </si>
  <si>
    <r>
      <rPr>
        <b/>
        <sz val="11"/>
        <color theme="1"/>
        <rFont val="Calibri"/>
        <family val="2"/>
        <charset val="204"/>
        <scheme val="minor"/>
      </rPr>
      <t xml:space="preserve">• 44 Вт, 5000Лм, КСС Ш 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12 Led SS
• Размер 265х124х67мм / масса 1,6 кг
• Группова оптика 2х6 Ledil</t>
    </r>
  </si>
  <si>
    <t>TDS-STR 24-80 I 145*70</t>
  </si>
  <si>
    <t>TDS-STR 36-120 I 145*70</t>
  </si>
  <si>
    <t>TDS-FL 252-150</t>
  </si>
  <si>
    <r>
      <t>• 12 Вт, 1500Лм, оптика Ledil 45</t>
    </r>
    <r>
      <rPr>
        <b/>
        <sz val="11"/>
        <color theme="1"/>
        <rFont val="Calibri"/>
        <family val="2"/>
        <charset val="204"/>
      </rPr>
      <t xml:space="preserve">˚ </t>
    </r>
    <r>
      <rPr>
        <b/>
        <sz val="11"/>
        <color theme="1"/>
        <rFont val="Calibri"/>
        <family val="2"/>
        <charset val="204"/>
        <scheme val="minor"/>
      </rPr>
      <t>(возможность установки оптики 8, 15, 25, 45˚)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4000/5000К, 6 Led SS
• Размер 200х70х70мм / Масса  кг
• Рассеиватель – прозр.  поликарбонат</t>
    </r>
  </si>
  <si>
    <t>TDS-FL 6-12 L 45D</t>
  </si>
  <si>
    <t>TDS-FL 12-35 L 45D</t>
  </si>
  <si>
    <t>TDS-FL 18-55 L 45D</t>
  </si>
  <si>
    <r>
      <t>• 55 Вт, 6000Лм,  оптика  Ledil 45˚ (возможность установки оптики 8, 15, 25, 45˚)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3000/4000/5000К, 18 Led SS
• Размер 600х70х70мм / Масса 2 кг
• Рассеиватель – прозр.  Поликарбонат</t>
    </r>
  </si>
  <si>
    <r>
      <t>• 35 Вт, 4000Лм, оптика  Ledil 45˚ (возможность установки оптики 8, 15, 25, 45˚)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4000/5000К, 12 Led SS
• Размер 400х70х70мм / Масса  кг
• Рассеиватель – прозр.  поликарбонат</t>
    </r>
  </si>
  <si>
    <t>TDS-ARH 18-55 L 8D</t>
  </si>
  <si>
    <t>TDS-ARH 6-6 L 8D</t>
  </si>
  <si>
    <r>
      <t>• 6 Вт, 900Лм, оптика 8/15/25/45 град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3000/4000/5000К, 6 Led SS
• Размер 200х70х70мм / Масса 0,9  кг
• Рассеиватель – прозр.  Поликарбонат</t>
    </r>
  </si>
  <si>
    <r>
      <rPr>
        <b/>
        <sz val="11"/>
        <color theme="1"/>
        <rFont val="Calibri"/>
        <family val="2"/>
        <charset val="204"/>
        <scheme val="minor"/>
      </rPr>
      <t xml:space="preserve">• 90 Вт, 10000Лм, КСС Ш 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24 Led SS
• Размер 500х124х67мм / масса 3 кг
• Группова оптика 2х6 Ledil 2 шт.</t>
    </r>
  </si>
  <si>
    <r>
      <rPr>
        <b/>
        <sz val="11"/>
        <color theme="1"/>
        <rFont val="Calibri"/>
        <family val="2"/>
        <charset val="204"/>
        <scheme val="minor"/>
      </rPr>
      <t xml:space="preserve">• 130 Вт, 15000Лм, КСС Ш 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36 Led SS
• Размер 715х124х67мм / масса 4,3 кг
• Группова оптика 2х6 Ledil 3 шт.</t>
    </r>
  </si>
  <si>
    <r>
      <t>• 44 Вт, 5000Лм, оптика Ledil 90˚ (возможность установки оптики 30, 60 ˚)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12 Led SS
• Размер 265х124х67мм / Масса 1,6 кг</t>
    </r>
  </si>
  <si>
    <t>TDS-STR 18-50 I 45D</t>
  </si>
  <si>
    <r>
      <t>• 55 Вт, 6000Лм, оптика Ledil 45˚ (возможность установки оптики 15, 25˚)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18 Led SS
• Размер 265х124х67мм / Масса 2 кг
• Рассеиватель – прозр.  поликарбонат</t>
    </r>
  </si>
  <si>
    <t>TDS-FL 12-40 I 90D</t>
  </si>
  <si>
    <t>TDS-FL 24-80 I 90D</t>
  </si>
  <si>
    <r>
      <t>• 90 Вт, 10000Лм, оптика Ledil 90˚ (возможность установки оптики 30, 60 ˚)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18 Led SS
• Размер 265х250х67мм / Масса 3 кг</t>
    </r>
  </si>
  <si>
    <t>TDS-FL 36-12 I 90D</t>
  </si>
  <si>
    <r>
      <t>• 130 Вт, 14400Лм, оптика  Ledil 90˚ (возможность установки оптики 30, 60 ˚)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18 Led SS
• Размер 265х375х67мм / Масса 4,3 кг</t>
    </r>
  </si>
  <si>
    <t>TDS-FL 48-140 45D</t>
  </si>
  <si>
    <t>TDS-FL 72-210 45D</t>
  </si>
  <si>
    <r>
      <t>• 70 Вт, 8000Лм, оптика Ledil 45˚ (возможность установки оптики 15, 25˚)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24 Led SS
• Размер 265х195х70мм / Масса 3,195 кг
 • Рассеиватель – матовый/прозр.  поликарбонат</t>
    </r>
  </si>
  <si>
    <r>
      <t>• 110 Вт, 14000Лм, оптика Ledil 45˚ (возможность установки оптики 15, 25˚)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48 Led SS
• Размер 515х195х70мм
• Рассеиватель – прозрачный поликарбонат</t>
    </r>
  </si>
  <si>
    <r>
      <t>• 55 Вт, 7000Лм, оптика Ledil 45˚ (возможность установки оптики 15, 25˚)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24 Led SS
• Размер 265х195х70мм / Масса 3,195 кг
 • Рассеиватель – матовый/прозр.  поликарбонат</t>
    </r>
  </si>
  <si>
    <r>
      <t>• 140 Вт, 16000Лм, оптика Ledil 45˚ (возможность установки оптики 15, 25˚)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48 Led SS
• Размер 515х195х70мм  / Масса 6,5 кг
• Рассеиватель – прозрачный поликарбонат</t>
    </r>
  </si>
  <si>
    <r>
      <t>• 210 Вт, 24000Лм, оптика Ledil 45˚ (возможность установки оптики 15, 25˚)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72 Led SS
• Размер 765х195х70мм
• Рассеиватель – прозрачный поликарбонат</t>
    </r>
  </si>
  <si>
    <t>TDS-FL 144-420 45D</t>
  </si>
  <si>
    <r>
      <t>• 420 Вт, 48000Лм, оптика Ledil 45˚ (возможность установки оптики 15, 25˚)</t>
    </r>
    <r>
      <rPr>
        <sz val="11"/>
        <color theme="1"/>
        <rFont val="Calibri"/>
        <family val="2"/>
        <charset val="204"/>
        <scheme val="minor"/>
      </rPr>
      <t xml:space="preserve">
• IP65, 220В, пульсация &lt;1%, 5000 К, 144 Led SS
• Размер 765х400х70мм
• Рассеиватель – прозрачный поликарбонат</t>
    </r>
  </si>
  <si>
    <t>TDS-ARM 418-CBC new</t>
  </si>
  <si>
    <r>
      <rPr>
        <b/>
        <sz val="11"/>
        <color theme="1"/>
        <rFont val="Calibri"/>
        <family val="2"/>
        <charset val="204"/>
        <scheme val="minor"/>
      </rPr>
      <t>• 45Вт, 4500Лм</t>
    </r>
    <r>
      <rPr>
        <sz val="11"/>
        <color theme="1"/>
        <rFont val="Calibri"/>
        <family val="2"/>
        <charset val="204"/>
        <scheme val="minor"/>
      </rPr>
      <t xml:space="preserve">
• IP20, 220В, 4000/6000 К
• Встраиваемый
• Корпус сталь, размер 595х595х50мм</t>
    </r>
  </si>
  <si>
    <t xml:space="preserve">TDS-ARM 218-28 ECO     </t>
  </si>
  <si>
    <r>
      <rPr>
        <b/>
        <sz val="11"/>
        <color theme="1"/>
        <rFont val="Calibri"/>
        <family val="2"/>
        <charset val="204"/>
        <scheme val="minor"/>
      </rPr>
      <t>• 17Вт, 2000Лм, аналог ЛПО 1х36</t>
    </r>
    <r>
      <rPr>
        <sz val="11"/>
        <color theme="1"/>
        <rFont val="Calibri"/>
        <family val="2"/>
        <charset val="204"/>
        <scheme val="minor"/>
      </rPr>
      <t xml:space="preserve">
• IP20, 220В, 4000/5000 К, 28 LED 
• Накладной/встраиваемый
• Корпус сталь, размер 595х180х40мм
• Рассеиватель - призма</t>
    </r>
  </si>
  <si>
    <t>TDS-LINE O 84-50</t>
  </si>
  <si>
    <t>TDS-LINE O 168-100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</si>
</sst>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р.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33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FF33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5" fillId="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8" fillId="0" borderId="1" xfId="0" applyFont="1" applyBorder="1"/>
    <xf numFmtId="0" fontId="0" fillId="0" borderId="3" xfId="0" applyBorder="1"/>
    <xf numFmtId="0" fontId="20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9" fillId="3" borderId="1" xfId="0" applyFont="1" applyFill="1" applyBorder="1" applyAlignment="1" applyProtection="1">
      <alignment horizontal="center" vertical="center" wrapText="1"/>
      <protection hidden="1"/>
    </xf>
    <xf numFmtId="164" fontId="16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21" fillId="3" borderId="0" xfId="0" applyFont="1" applyFill="1" applyProtection="1">
      <protection hidden="1"/>
    </xf>
    <xf numFmtId="0" fontId="0" fillId="0" borderId="0" xfId="0" applyProtection="1">
      <protection hidden="1"/>
    </xf>
    <xf numFmtId="0" fontId="16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Protection="1"/>
    <xf numFmtId="0" fontId="0" fillId="0" borderId="0" xfId="0" applyProtection="1"/>
    <xf numFmtId="0" fontId="19" fillId="4" borderId="1" xfId="0" applyFont="1" applyFill="1" applyBorder="1" applyAlignment="1" applyProtection="1">
      <alignment horizontal="center" vertical="center" wrapText="1"/>
      <protection hidden="1"/>
    </xf>
    <xf numFmtId="164" fontId="21" fillId="4" borderId="1" xfId="1" applyNumberFormat="1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22" fillId="0" borderId="0" xfId="2"/>
    <xf numFmtId="0" fontId="23" fillId="0" borderId="0" xfId="0" applyFont="1"/>
    <xf numFmtId="0" fontId="23" fillId="0" borderId="1" xfId="0" applyFont="1" applyBorder="1"/>
    <xf numFmtId="0" fontId="16" fillId="0" borderId="4" xfId="0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vertical="center"/>
    </xf>
    <xf numFmtId="0" fontId="12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 applyProtection="1">
      <alignment horizontal="center" vertical="center" wrapText="1"/>
      <protection hidden="1"/>
    </xf>
    <xf numFmtId="164" fontId="26" fillId="3" borderId="1" xfId="1" applyNumberFormat="1" applyFont="1" applyFill="1" applyBorder="1" applyAlignment="1" applyProtection="1">
      <alignment horizontal="center" vertical="center"/>
      <protection hidden="1"/>
    </xf>
    <xf numFmtId="0" fontId="27" fillId="3" borderId="0" xfId="0" applyFont="1" applyFill="1"/>
    <xf numFmtId="0" fontId="26" fillId="3" borderId="0" xfId="0" applyFont="1" applyFill="1" applyProtection="1">
      <protection hidden="1"/>
    </xf>
    <xf numFmtId="0" fontId="5" fillId="0" borderId="1" xfId="0" applyFont="1" applyBorder="1" applyAlignment="1">
      <alignment horizontal="left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8" fillId="0" borderId="1" xfId="0" applyFont="1" applyBorder="1" applyAlignment="1" applyProtection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3">
    <cellStyle name="20% - Акцент2" xfId="1" builtinId="34"/>
    <cellStyle name="Гиперссылка" xfId="2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13" Type="http://schemas.openxmlformats.org/officeDocument/2006/relationships/image" Target="../media/image11.jpeg"/><Relationship Id="rId18" Type="http://schemas.openxmlformats.org/officeDocument/2006/relationships/image" Target="../media/image16.png"/><Relationship Id="rId26" Type="http://schemas.microsoft.com/office/2007/relationships/hdphoto" Target="../media/hdphoto3.wdp"/><Relationship Id="rId3" Type="http://schemas.openxmlformats.org/officeDocument/2006/relationships/image" Target="../media/image3.jpeg"/><Relationship Id="rId21" Type="http://schemas.openxmlformats.org/officeDocument/2006/relationships/image" Target="../media/image19.png"/><Relationship Id="rId34" Type="http://schemas.openxmlformats.org/officeDocument/2006/relationships/image" Target="../media/image28.png"/><Relationship Id="rId7" Type="http://schemas.openxmlformats.org/officeDocument/2006/relationships/image" Target="../media/image6.png"/><Relationship Id="rId12" Type="http://schemas.openxmlformats.org/officeDocument/2006/relationships/image" Target="../media/image10.jpeg"/><Relationship Id="rId17" Type="http://schemas.openxmlformats.org/officeDocument/2006/relationships/image" Target="../media/image15.png"/><Relationship Id="rId25" Type="http://schemas.openxmlformats.org/officeDocument/2006/relationships/image" Target="../media/image23.png"/><Relationship Id="rId33" Type="http://schemas.openxmlformats.org/officeDocument/2006/relationships/image" Target="../media/image27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8.png"/><Relationship Id="rId29" Type="http://schemas.openxmlformats.org/officeDocument/2006/relationships/image" Target="../media/image25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openxmlformats.org/officeDocument/2006/relationships/image" Target="../media/image9.jpeg"/><Relationship Id="rId24" Type="http://schemas.openxmlformats.org/officeDocument/2006/relationships/image" Target="../media/image22.png"/><Relationship Id="rId32" Type="http://schemas.microsoft.com/office/2007/relationships/hdphoto" Target="../media/hdphoto6.wdp"/><Relationship Id="rId37" Type="http://schemas.openxmlformats.org/officeDocument/2006/relationships/image" Target="../media/image31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23" Type="http://schemas.openxmlformats.org/officeDocument/2006/relationships/image" Target="../media/image21.png"/><Relationship Id="rId28" Type="http://schemas.microsoft.com/office/2007/relationships/hdphoto" Target="../media/hdphoto4.wdp"/><Relationship Id="rId36" Type="http://schemas.openxmlformats.org/officeDocument/2006/relationships/image" Target="../media/image30.png"/><Relationship Id="rId10" Type="http://schemas.openxmlformats.org/officeDocument/2006/relationships/image" Target="../media/image8.png"/><Relationship Id="rId19" Type="http://schemas.openxmlformats.org/officeDocument/2006/relationships/image" Target="../media/image17.png"/><Relationship Id="rId31" Type="http://schemas.openxmlformats.org/officeDocument/2006/relationships/image" Target="../media/image26.png"/><Relationship Id="rId4" Type="http://schemas.openxmlformats.org/officeDocument/2006/relationships/image" Target="../media/image4.jpeg"/><Relationship Id="rId9" Type="http://schemas.openxmlformats.org/officeDocument/2006/relationships/image" Target="../media/image7.png"/><Relationship Id="rId14" Type="http://schemas.openxmlformats.org/officeDocument/2006/relationships/image" Target="../media/image12.png"/><Relationship Id="rId22" Type="http://schemas.openxmlformats.org/officeDocument/2006/relationships/image" Target="../media/image20.png"/><Relationship Id="rId27" Type="http://schemas.openxmlformats.org/officeDocument/2006/relationships/image" Target="../media/image24.png"/><Relationship Id="rId30" Type="http://schemas.microsoft.com/office/2007/relationships/hdphoto" Target="../media/hdphoto5.wdp"/><Relationship Id="rId35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jpeg"/><Relationship Id="rId13" Type="http://schemas.openxmlformats.org/officeDocument/2006/relationships/image" Target="../media/image25.png"/><Relationship Id="rId18" Type="http://schemas.microsoft.com/office/2007/relationships/hdphoto" Target="../media/hdphoto6.wdp"/><Relationship Id="rId26" Type="http://schemas.openxmlformats.org/officeDocument/2006/relationships/image" Target="../media/image50.png"/><Relationship Id="rId3" Type="http://schemas.openxmlformats.org/officeDocument/2006/relationships/image" Target="../media/image35.jpeg"/><Relationship Id="rId21" Type="http://schemas.openxmlformats.org/officeDocument/2006/relationships/image" Target="../media/image46.jpeg"/><Relationship Id="rId34" Type="http://schemas.openxmlformats.org/officeDocument/2006/relationships/image" Target="../media/image56.png"/><Relationship Id="rId7" Type="http://schemas.openxmlformats.org/officeDocument/2006/relationships/image" Target="../media/image39.jpeg"/><Relationship Id="rId12" Type="http://schemas.openxmlformats.org/officeDocument/2006/relationships/image" Target="../media/image43.jpeg"/><Relationship Id="rId17" Type="http://schemas.openxmlformats.org/officeDocument/2006/relationships/image" Target="../media/image26.png"/><Relationship Id="rId25" Type="http://schemas.microsoft.com/office/2007/relationships/hdphoto" Target="../media/hdphoto9.wdp"/><Relationship Id="rId33" Type="http://schemas.openxmlformats.org/officeDocument/2006/relationships/image" Target="../media/image55.png"/><Relationship Id="rId2" Type="http://schemas.openxmlformats.org/officeDocument/2006/relationships/image" Target="../media/image34.png"/><Relationship Id="rId16" Type="http://schemas.microsoft.com/office/2007/relationships/hdphoto" Target="../media/hdphoto7.wdp"/><Relationship Id="rId20" Type="http://schemas.microsoft.com/office/2007/relationships/hdphoto" Target="../media/hdphoto8.wdp"/><Relationship Id="rId29" Type="http://schemas.openxmlformats.org/officeDocument/2006/relationships/image" Target="../media/image52.png"/><Relationship Id="rId1" Type="http://schemas.openxmlformats.org/officeDocument/2006/relationships/image" Target="../media/image33.png"/><Relationship Id="rId6" Type="http://schemas.openxmlformats.org/officeDocument/2006/relationships/image" Target="../media/image38.jpeg"/><Relationship Id="rId11" Type="http://schemas.openxmlformats.org/officeDocument/2006/relationships/image" Target="../media/image42.jpeg"/><Relationship Id="rId24" Type="http://schemas.openxmlformats.org/officeDocument/2006/relationships/image" Target="../media/image49.png"/><Relationship Id="rId32" Type="http://schemas.openxmlformats.org/officeDocument/2006/relationships/image" Target="../media/image54.png"/><Relationship Id="rId5" Type="http://schemas.openxmlformats.org/officeDocument/2006/relationships/image" Target="../media/image37.jpeg"/><Relationship Id="rId15" Type="http://schemas.openxmlformats.org/officeDocument/2006/relationships/image" Target="../media/image44.png"/><Relationship Id="rId23" Type="http://schemas.openxmlformats.org/officeDocument/2006/relationships/image" Target="../media/image48.jpeg"/><Relationship Id="rId28" Type="http://schemas.openxmlformats.org/officeDocument/2006/relationships/image" Target="../media/image28.png"/><Relationship Id="rId10" Type="http://schemas.openxmlformats.org/officeDocument/2006/relationships/image" Target="../media/image27.jpeg"/><Relationship Id="rId19" Type="http://schemas.openxmlformats.org/officeDocument/2006/relationships/image" Target="../media/image45.png"/><Relationship Id="rId31" Type="http://schemas.openxmlformats.org/officeDocument/2006/relationships/image" Target="../media/image53.png"/><Relationship Id="rId4" Type="http://schemas.openxmlformats.org/officeDocument/2006/relationships/image" Target="../media/image36.jpeg"/><Relationship Id="rId9" Type="http://schemas.openxmlformats.org/officeDocument/2006/relationships/image" Target="../media/image41.jpeg"/><Relationship Id="rId14" Type="http://schemas.microsoft.com/office/2007/relationships/hdphoto" Target="../media/hdphoto5.wdp"/><Relationship Id="rId22" Type="http://schemas.openxmlformats.org/officeDocument/2006/relationships/image" Target="../media/image47.jpeg"/><Relationship Id="rId27" Type="http://schemas.openxmlformats.org/officeDocument/2006/relationships/image" Target="../media/image51.png"/><Relationship Id="rId30" Type="http://schemas.microsoft.com/office/2007/relationships/hdphoto" Target="../media/hdphoto10.wdp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10.wdp"/><Relationship Id="rId13" Type="http://schemas.openxmlformats.org/officeDocument/2006/relationships/image" Target="../media/image65.jpeg"/><Relationship Id="rId3" Type="http://schemas.openxmlformats.org/officeDocument/2006/relationships/image" Target="../media/image59.jpeg"/><Relationship Id="rId7" Type="http://schemas.openxmlformats.org/officeDocument/2006/relationships/image" Target="../media/image52.png"/><Relationship Id="rId12" Type="http://schemas.openxmlformats.org/officeDocument/2006/relationships/image" Target="../media/image64.jpeg"/><Relationship Id="rId2" Type="http://schemas.openxmlformats.org/officeDocument/2006/relationships/image" Target="../media/image58.jpeg"/><Relationship Id="rId1" Type="http://schemas.openxmlformats.org/officeDocument/2006/relationships/image" Target="../media/image57.jpeg"/><Relationship Id="rId6" Type="http://schemas.openxmlformats.org/officeDocument/2006/relationships/image" Target="../media/image62.jpeg"/><Relationship Id="rId11" Type="http://schemas.openxmlformats.org/officeDocument/2006/relationships/image" Target="../media/image53.png"/><Relationship Id="rId5" Type="http://schemas.openxmlformats.org/officeDocument/2006/relationships/image" Target="../media/image61.jpeg"/><Relationship Id="rId10" Type="http://schemas.microsoft.com/office/2007/relationships/hdphoto" Target="../media/hdphoto11.wdp"/><Relationship Id="rId4" Type="http://schemas.openxmlformats.org/officeDocument/2006/relationships/image" Target="../media/image60.jpeg"/><Relationship Id="rId9" Type="http://schemas.openxmlformats.org/officeDocument/2006/relationships/image" Target="../media/image6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8.png"/><Relationship Id="rId2" Type="http://schemas.openxmlformats.org/officeDocument/2006/relationships/image" Target="../media/image67.jpeg"/><Relationship Id="rId1" Type="http://schemas.openxmlformats.org/officeDocument/2006/relationships/image" Target="../media/image66.jpeg"/><Relationship Id="rId5" Type="http://schemas.openxmlformats.org/officeDocument/2006/relationships/image" Target="../media/image70.jpeg"/><Relationship Id="rId4" Type="http://schemas.openxmlformats.org/officeDocument/2006/relationships/image" Target="../media/image69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8.png"/><Relationship Id="rId3" Type="http://schemas.openxmlformats.org/officeDocument/2006/relationships/image" Target="../media/image73.jpeg"/><Relationship Id="rId7" Type="http://schemas.openxmlformats.org/officeDocument/2006/relationships/image" Target="../media/image77.jpeg"/><Relationship Id="rId2" Type="http://schemas.openxmlformats.org/officeDocument/2006/relationships/image" Target="../media/image72.jpeg"/><Relationship Id="rId1" Type="http://schemas.openxmlformats.org/officeDocument/2006/relationships/image" Target="../media/image71.jpeg"/><Relationship Id="rId6" Type="http://schemas.openxmlformats.org/officeDocument/2006/relationships/image" Target="../media/image76.jpeg"/><Relationship Id="rId5" Type="http://schemas.openxmlformats.org/officeDocument/2006/relationships/image" Target="../media/image75.jpeg"/><Relationship Id="rId4" Type="http://schemas.openxmlformats.org/officeDocument/2006/relationships/image" Target="../media/image74.jpeg"/><Relationship Id="rId9" Type="http://schemas.openxmlformats.org/officeDocument/2006/relationships/image" Target="../media/image7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0.jpeg"/><Relationship Id="rId2" Type="http://schemas.openxmlformats.org/officeDocument/2006/relationships/image" Target="../media/image51.png"/><Relationship Id="rId1" Type="http://schemas.openxmlformats.org/officeDocument/2006/relationships/image" Target="../media/image5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8.png"/><Relationship Id="rId2" Type="http://schemas.openxmlformats.org/officeDocument/2006/relationships/image" Target="../media/image82.jpeg"/><Relationship Id="rId1" Type="http://schemas.openxmlformats.org/officeDocument/2006/relationships/image" Target="../media/image8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5.jpeg"/><Relationship Id="rId2" Type="http://schemas.openxmlformats.org/officeDocument/2006/relationships/image" Target="../media/image84.jpeg"/><Relationship Id="rId1" Type="http://schemas.openxmlformats.org/officeDocument/2006/relationships/image" Target="../media/image83.jpeg"/><Relationship Id="rId5" Type="http://schemas.openxmlformats.org/officeDocument/2006/relationships/image" Target="../media/image87.jpeg"/><Relationship Id="rId4" Type="http://schemas.openxmlformats.org/officeDocument/2006/relationships/image" Target="../media/image8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82736</xdr:colOff>
      <xdr:row>32</xdr:row>
      <xdr:rowOff>95249</xdr:rowOff>
    </xdr:from>
    <xdr:to>
      <xdr:col>0</xdr:col>
      <xdr:colOff>1810511</xdr:colOff>
      <xdr:row>32</xdr:row>
      <xdr:rowOff>1124590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6" t="23425" r="2500" b="30867"/>
        <a:stretch/>
      </xdr:blipFill>
      <xdr:spPr>
        <a:xfrm flipH="1">
          <a:off x="82736" y="24193499"/>
          <a:ext cx="1727775" cy="1029341"/>
        </a:xfrm>
        <a:prstGeom prst="rect">
          <a:avLst/>
        </a:prstGeom>
      </xdr:spPr>
    </xdr:pic>
    <xdr:clientData/>
  </xdr:twoCellAnchor>
  <xdr:twoCellAnchor editAs="oneCell">
    <xdr:from>
      <xdr:col>0</xdr:col>
      <xdr:colOff>103975</xdr:colOff>
      <xdr:row>34</xdr:row>
      <xdr:rowOff>87748</xdr:rowOff>
    </xdr:from>
    <xdr:to>
      <xdr:col>0</xdr:col>
      <xdr:colOff>1755321</xdr:colOff>
      <xdr:row>34</xdr:row>
      <xdr:rowOff>1125252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84" b="17309"/>
        <a:stretch/>
      </xdr:blipFill>
      <xdr:spPr>
        <a:xfrm flipH="1">
          <a:off x="103975" y="27941569"/>
          <a:ext cx="1651346" cy="1037504"/>
        </a:xfrm>
        <a:prstGeom prst="rect">
          <a:avLst/>
        </a:prstGeom>
      </xdr:spPr>
    </xdr:pic>
    <xdr:clientData/>
  </xdr:twoCellAnchor>
  <xdr:twoCellAnchor>
    <xdr:from>
      <xdr:col>0</xdr:col>
      <xdr:colOff>280278</xdr:colOff>
      <xdr:row>36</xdr:row>
      <xdr:rowOff>0</xdr:rowOff>
    </xdr:from>
    <xdr:to>
      <xdr:col>0</xdr:col>
      <xdr:colOff>1613780</xdr:colOff>
      <xdr:row>36</xdr:row>
      <xdr:rowOff>0</xdr:rowOff>
    </xdr:to>
    <xdr:pic>
      <xdr:nvPicPr>
        <xdr:cNvPr id="16" name="12206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92" r="20048"/>
        <a:stretch/>
      </xdr:blipFill>
      <xdr:spPr bwMode="auto">
        <a:xfrm rot="5400000">
          <a:off x="554823" y="8719777"/>
          <a:ext cx="784412" cy="133350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95249</xdr:colOff>
      <xdr:row>36</xdr:row>
      <xdr:rowOff>0</xdr:rowOff>
    </xdr:from>
    <xdr:to>
      <xdr:col>0</xdr:col>
      <xdr:colOff>1798809</xdr:colOff>
      <xdr:row>36</xdr:row>
      <xdr:rowOff>0</xdr:rowOff>
    </xdr:to>
    <xdr:pic>
      <xdr:nvPicPr>
        <xdr:cNvPr id="19" name="12209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3" r="22842"/>
        <a:stretch/>
      </xdr:blipFill>
      <xdr:spPr bwMode="auto">
        <a:xfrm rot="5400000">
          <a:off x="484386" y="12061402"/>
          <a:ext cx="925286" cy="170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178336</xdr:colOff>
      <xdr:row>8</xdr:row>
      <xdr:rowOff>54428</xdr:rowOff>
    </xdr:from>
    <xdr:to>
      <xdr:col>0</xdr:col>
      <xdr:colOff>1823699</xdr:colOff>
      <xdr:row>8</xdr:row>
      <xdr:rowOff>1036382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08" r="6499" b="3146"/>
        <a:stretch/>
      </xdr:blipFill>
      <xdr:spPr>
        <a:xfrm>
          <a:off x="178336" y="3714749"/>
          <a:ext cx="1645363" cy="981954"/>
        </a:xfrm>
        <a:prstGeom prst="rect">
          <a:avLst/>
        </a:prstGeom>
      </xdr:spPr>
    </xdr:pic>
    <xdr:clientData/>
  </xdr:twoCellAnchor>
  <xdr:twoCellAnchor>
    <xdr:from>
      <xdr:col>0</xdr:col>
      <xdr:colOff>169274</xdr:colOff>
      <xdr:row>30</xdr:row>
      <xdr:rowOff>149737</xdr:rowOff>
    </xdr:from>
    <xdr:to>
      <xdr:col>0</xdr:col>
      <xdr:colOff>1652564</xdr:colOff>
      <xdr:row>30</xdr:row>
      <xdr:rowOff>981075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3289" b="72757" l="4319" r="9534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309" t="21592" r="7308" b="29578"/>
        <a:stretch/>
      </xdr:blipFill>
      <xdr:spPr>
        <a:xfrm flipH="1">
          <a:off x="169274" y="22123912"/>
          <a:ext cx="1483290" cy="831338"/>
        </a:xfrm>
        <a:prstGeom prst="rect">
          <a:avLst/>
        </a:prstGeom>
      </xdr:spPr>
    </xdr:pic>
    <xdr:clientData/>
  </xdr:twoCellAnchor>
  <xdr:oneCellAnchor>
    <xdr:from>
      <xdr:col>0</xdr:col>
      <xdr:colOff>82736</xdr:colOff>
      <xdr:row>33</xdr:row>
      <xdr:rowOff>95249</xdr:rowOff>
    </xdr:from>
    <xdr:ext cx="1727775" cy="1029341"/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6" t="23425" r="2500" b="30867"/>
        <a:stretch/>
      </xdr:blipFill>
      <xdr:spPr>
        <a:xfrm flipH="1">
          <a:off x="82736" y="24203024"/>
          <a:ext cx="1727775" cy="1029341"/>
        </a:xfrm>
        <a:prstGeom prst="rect">
          <a:avLst/>
        </a:prstGeom>
      </xdr:spPr>
    </xdr:pic>
    <xdr:clientData/>
  </xdr:oneCellAnchor>
  <xdr:oneCellAnchor>
    <xdr:from>
      <xdr:col>0</xdr:col>
      <xdr:colOff>103975</xdr:colOff>
      <xdr:row>35</xdr:row>
      <xdr:rowOff>60893</xdr:rowOff>
    </xdr:from>
    <xdr:ext cx="1694090" cy="1064359"/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84" b="17309"/>
        <a:stretch/>
      </xdr:blipFill>
      <xdr:spPr>
        <a:xfrm flipH="1">
          <a:off x="103975" y="26549918"/>
          <a:ext cx="1694090" cy="1064359"/>
        </a:xfrm>
        <a:prstGeom prst="rect">
          <a:avLst/>
        </a:prstGeom>
      </xdr:spPr>
    </xdr:pic>
    <xdr:clientData/>
  </xdr:oneCellAnchor>
  <xdr:twoCellAnchor>
    <xdr:from>
      <xdr:col>0</xdr:col>
      <xdr:colOff>169274</xdr:colOff>
      <xdr:row>31</xdr:row>
      <xdr:rowOff>149737</xdr:rowOff>
    </xdr:from>
    <xdr:to>
      <xdr:col>0</xdr:col>
      <xdr:colOff>1652564</xdr:colOff>
      <xdr:row>31</xdr:row>
      <xdr:rowOff>981075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09" t="21592" r="7308" b="29578"/>
        <a:stretch/>
      </xdr:blipFill>
      <xdr:spPr>
        <a:xfrm flipH="1">
          <a:off x="169274" y="22123912"/>
          <a:ext cx="1483290" cy="831338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15</xdr:row>
      <xdr:rowOff>85725</xdr:rowOff>
    </xdr:from>
    <xdr:to>
      <xdr:col>0</xdr:col>
      <xdr:colOff>1752599</xdr:colOff>
      <xdr:row>15</xdr:row>
      <xdr:rowOff>1158875</xdr:rowOff>
    </xdr:to>
    <xdr:pic>
      <xdr:nvPicPr>
        <xdr:cNvPr id="30" name="Рисунок 29" descr="https://cloclo3.datacloudmail.ru/weblink/thumb/xw1/HceS/Cxq38cHML/IMG_0949.JPG?x-email=1%40tds-light.ru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4" y="11096625"/>
          <a:ext cx="1609725" cy="107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134472</xdr:colOff>
      <xdr:row>16</xdr:row>
      <xdr:rowOff>85574</xdr:rowOff>
    </xdr:from>
    <xdr:to>
      <xdr:col>0</xdr:col>
      <xdr:colOff>1764196</xdr:colOff>
      <xdr:row>16</xdr:row>
      <xdr:rowOff>1202048</xdr:rowOff>
    </xdr:to>
    <xdr:pic>
      <xdr:nvPicPr>
        <xdr:cNvPr id="43" name="Рисунок 42" descr="https://cloclo116.datacloudmail.ru/weblink/thumb/xw1/BDEq/SDMNc5UnM/%D0%91%D0%BE%D0%BB%D1%8C%D1%88%D0%B8%D0%B5/IMG_0953.JPG?x-email=1%40tds-light.ru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472" y="12343835"/>
          <a:ext cx="1629724" cy="1116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176893</xdr:colOff>
      <xdr:row>18</xdr:row>
      <xdr:rowOff>106561</xdr:rowOff>
    </xdr:from>
    <xdr:to>
      <xdr:col>0</xdr:col>
      <xdr:colOff>1736996</xdr:colOff>
      <xdr:row>18</xdr:row>
      <xdr:rowOff>1183823</xdr:rowOff>
    </xdr:to>
    <xdr:pic>
      <xdr:nvPicPr>
        <xdr:cNvPr id="44" name="Рисунок 43" descr="https://cloclo116.datacloudmail.ru/weblink/thumb/xw1/BDEq/SDMNc5UnM/%D0%91%D0%BE%D0%BB%D1%8C%D1%88%D0%B8%D0%B5/IMG_5764.JPG?x-email=1%40tds-light.ru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893" y="13645668"/>
          <a:ext cx="1560103" cy="1077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 macro="" textlink="">
      <xdr:nvSpPr>
        <xdr:cNvPr id="1059" name="AutoShape 35"/>
        <xdr:cNvSpPr>
          <a:spLocks noChangeAspect="1" noChangeArrowheads="1"/>
        </xdr:cNvSpPr>
      </xdr:nvSpPr>
      <xdr:spPr bwMode="auto">
        <a:xfrm>
          <a:off x="0" y="966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304800</xdr:rowOff>
    </xdr:to>
    <xdr:sp macro="" textlink="">
      <xdr:nvSpPr>
        <xdr:cNvPr id="1060" name="AutoShape 36"/>
        <xdr:cNvSpPr>
          <a:spLocks noChangeAspect="1" noChangeArrowheads="1"/>
        </xdr:cNvSpPr>
      </xdr:nvSpPr>
      <xdr:spPr bwMode="auto">
        <a:xfrm>
          <a:off x="0" y="966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168661</xdr:colOff>
      <xdr:row>19</xdr:row>
      <xdr:rowOff>95252</xdr:rowOff>
    </xdr:from>
    <xdr:to>
      <xdr:col>0</xdr:col>
      <xdr:colOff>1740282</xdr:colOff>
      <xdr:row>19</xdr:row>
      <xdr:rowOff>1143000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661" y="14886216"/>
          <a:ext cx="1571621" cy="1047748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149679</xdr:colOff>
      <xdr:row>21</xdr:row>
      <xdr:rowOff>36284</xdr:rowOff>
    </xdr:from>
    <xdr:to>
      <xdr:col>0</xdr:col>
      <xdr:colOff>1741714</xdr:colOff>
      <xdr:row>21</xdr:row>
      <xdr:rowOff>1097640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16024677"/>
          <a:ext cx="1592035" cy="1061356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22</xdr:row>
      <xdr:rowOff>68037</xdr:rowOff>
    </xdr:from>
    <xdr:to>
      <xdr:col>0</xdr:col>
      <xdr:colOff>1768928</xdr:colOff>
      <xdr:row>22</xdr:row>
      <xdr:rowOff>1174751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17253858"/>
          <a:ext cx="1660071" cy="1106714"/>
        </a:xfrm>
        <a:prstGeom prst="rect">
          <a:avLst/>
        </a:prstGeom>
      </xdr:spPr>
    </xdr:pic>
    <xdr:clientData/>
  </xdr:twoCellAnchor>
  <xdr:twoCellAnchor editAs="oneCell">
    <xdr:from>
      <xdr:col>0</xdr:col>
      <xdr:colOff>54430</xdr:colOff>
      <xdr:row>12</xdr:row>
      <xdr:rowOff>108855</xdr:rowOff>
    </xdr:from>
    <xdr:to>
      <xdr:col>0</xdr:col>
      <xdr:colOff>1741714</xdr:colOff>
      <xdr:row>12</xdr:row>
      <xdr:rowOff>1233712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30" y="7102926"/>
          <a:ext cx="1687284" cy="1124857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13</xdr:row>
      <xdr:rowOff>81642</xdr:rowOff>
    </xdr:from>
    <xdr:to>
      <xdr:col>0</xdr:col>
      <xdr:colOff>1809749</xdr:colOff>
      <xdr:row>13</xdr:row>
      <xdr:rowOff>1251856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8" y="8422821"/>
          <a:ext cx="1755321" cy="1170214"/>
        </a:xfrm>
        <a:prstGeom prst="rect">
          <a:avLst/>
        </a:prstGeom>
      </xdr:spPr>
    </xdr:pic>
    <xdr:clientData/>
  </xdr:twoCellAnchor>
  <xdr:twoCellAnchor editAs="oneCell">
    <xdr:from>
      <xdr:col>0</xdr:col>
      <xdr:colOff>34018</xdr:colOff>
      <xdr:row>14</xdr:row>
      <xdr:rowOff>68035</xdr:rowOff>
    </xdr:from>
    <xdr:to>
      <xdr:col>0</xdr:col>
      <xdr:colOff>1789341</xdr:colOff>
      <xdr:row>14</xdr:row>
      <xdr:rowOff>1238250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8" y="9756321"/>
          <a:ext cx="1755323" cy="1170215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190498</xdr:colOff>
      <xdr:row>10</xdr:row>
      <xdr:rowOff>49892</xdr:rowOff>
    </xdr:from>
    <xdr:to>
      <xdr:col>0</xdr:col>
      <xdr:colOff>1748517</xdr:colOff>
      <xdr:row>10</xdr:row>
      <xdr:rowOff>1088572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98" y="5887356"/>
          <a:ext cx="1558019" cy="103868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</xdr:row>
      <xdr:rowOff>40821</xdr:rowOff>
    </xdr:from>
    <xdr:to>
      <xdr:col>0</xdr:col>
      <xdr:colOff>1660073</xdr:colOff>
      <xdr:row>7</xdr:row>
      <xdr:rowOff>1020536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612571"/>
          <a:ext cx="1469573" cy="97971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142873</xdr:colOff>
      <xdr:row>9</xdr:row>
      <xdr:rowOff>54430</xdr:rowOff>
    </xdr:from>
    <xdr:to>
      <xdr:col>0</xdr:col>
      <xdr:colOff>1687287</xdr:colOff>
      <xdr:row>9</xdr:row>
      <xdr:rowOff>1084040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3" y="4803323"/>
          <a:ext cx="1544414" cy="1029610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204105</xdr:colOff>
      <xdr:row>11</xdr:row>
      <xdr:rowOff>49890</xdr:rowOff>
    </xdr:from>
    <xdr:to>
      <xdr:col>0</xdr:col>
      <xdr:colOff>1673678</xdr:colOff>
      <xdr:row>11</xdr:row>
      <xdr:rowOff>1029605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5" y="5887354"/>
          <a:ext cx="1469573" cy="979715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217716</xdr:colOff>
      <xdr:row>6</xdr:row>
      <xdr:rowOff>68035</xdr:rowOff>
    </xdr:from>
    <xdr:to>
      <xdr:col>0</xdr:col>
      <xdr:colOff>1660071</xdr:colOff>
      <xdr:row>6</xdr:row>
      <xdr:rowOff>1029604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6" y="1551214"/>
          <a:ext cx="1442355" cy="961569"/>
        </a:xfrm>
        <a:prstGeom prst="rect">
          <a:avLst/>
        </a:prstGeom>
      </xdr:spPr>
    </xdr:pic>
    <xdr:clientData/>
  </xdr:twoCellAnchor>
  <xdr:twoCellAnchor editAs="oneCell">
    <xdr:from>
      <xdr:col>0</xdr:col>
      <xdr:colOff>237405</xdr:colOff>
      <xdr:row>5</xdr:row>
      <xdr:rowOff>36098</xdr:rowOff>
    </xdr:from>
    <xdr:to>
      <xdr:col>0</xdr:col>
      <xdr:colOff>1679760</xdr:colOff>
      <xdr:row>5</xdr:row>
      <xdr:rowOff>997667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405" y="428304"/>
          <a:ext cx="1442355" cy="961569"/>
        </a:xfrm>
        <a:prstGeom prst="rect">
          <a:avLst/>
        </a:prstGeom>
      </xdr:spPr>
    </xdr:pic>
    <xdr:clientData/>
  </xdr:twoCellAnchor>
  <xdr:twoCellAnchor editAs="oneCell">
    <xdr:from>
      <xdr:col>0</xdr:col>
      <xdr:colOff>1401536</xdr:colOff>
      <xdr:row>35</xdr:row>
      <xdr:rowOff>653143</xdr:rowOff>
    </xdr:from>
    <xdr:to>
      <xdr:col>0</xdr:col>
      <xdr:colOff>1973036</xdr:colOff>
      <xdr:row>35</xdr:row>
      <xdr:rowOff>1156608</xdr:rowOff>
    </xdr:to>
    <xdr:pic>
      <xdr:nvPicPr>
        <xdr:cNvPr id="31" name="Рисунок 30"/>
        <xdr:cNvPicPr/>
      </xdr:nvPicPr>
      <xdr:blipFill rotWithShape="1"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0" b="59353" l="0" r="33977">
                      <a14:foregroundMark x1="24517" y1="34173" x2="24517" y2="3417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64920" b="40224"/>
        <a:stretch/>
      </xdr:blipFill>
      <xdr:spPr bwMode="auto">
        <a:xfrm>
          <a:off x="1401536" y="29704393"/>
          <a:ext cx="571500" cy="503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1401537</xdr:colOff>
      <xdr:row>34</xdr:row>
      <xdr:rowOff>653142</xdr:rowOff>
    </xdr:from>
    <xdr:to>
      <xdr:col>0</xdr:col>
      <xdr:colOff>1973037</xdr:colOff>
      <xdr:row>34</xdr:row>
      <xdr:rowOff>1156607</xdr:rowOff>
    </xdr:to>
    <xdr:pic>
      <xdr:nvPicPr>
        <xdr:cNvPr id="32" name="Рисунок 31"/>
        <xdr:cNvPicPr/>
      </xdr:nvPicPr>
      <xdr:blipFill rotWithShape="1"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0" b="59353" l="0" r="33977">
                      <a14:foregroundMark x1="24517" y1="34173" x2="24517" y2="3417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64920" b="40224"/>
        <a:stretch/>
      </xdr:blipFill>
      <xdr:spPr bwMode="auto">
        <a:xfrm>
          <a:off x="1401537" y="28506963"/>
          <a:ext cx="571500" cy="503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1387929</xdr:colOff>
      <xdr:row>33</xdr:row>
      <xdr:rowOff>680357</xdr:rowOff>
    </xdr:from>
    <xdr:to>
      <xdr:col>0</xdr:col>
      <xdr:colOff>1959429</xdr:colOff>
      <xdr:row>33</xdr:row>
      <xdr:rowOff>1183822</xdr:rowOff>
    </xdr:to>
    <xdr:pic>
      <xdr:nvPicPr>
        <xdr:cNvPr id="33" name="Рисунок 32"/>
        <xdr:cNvPicPr/>
      </xdr:nvPicPr>
      <xdr:blipFill rotWithShape="1"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0" b="59353" l="0" r="33977">
                      <a14:foregroundMark x1="24517" y1="34173" x2="24517" y2="3417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64920" b="40224"/>
        <a:stretch/>
      </xdr:blipFill>
      <xdr:spPr bwMode="auto">
        <a:xfrm>
          <a:off x="1387929" y="27336750"/>
          <a:ext cx="571500" cy="503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1374322</xdr:colOff>
      <xdr:row>32</xdr:row>
      <xdr:rowOff>639535</xdr:rowOff>
    </xdr:from>
    <xdr:to>
      <xdr:col>0</xdr:col>
      <xdr:colOff>1945822</xdr:colOff>
      <xdr:row>32</xdr:row>
      <xdr:rowOff>1143000</xdr:rowOff>
    </xdr:to>
    <xdr:pic>
      <xdr:nvPicPr>
        <xdr:cNvPr id="34" name="Рисунок 33"/>
        <xdr:cNvPicPr/>
      </xdr:nvPicPr>
      <xdr:blipFill rotWithShape="1"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0" b="59353" l="0" r="33977">
                      <a14:foregroundMark x1="24517" y1="34173" x2="24517" y2="3417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64920" b="40224"/>
        <a:stretch/>
      </xdr:blipFill>
      <xdr:spPr bwMode="auto">
        <a:xfrm>
          <a:off x="1374322" y="26098499"/>
          <a:ext cx="571500" cy="503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1387928</xdr:colOff>
      <xdr:row>31</xdr:row>
      <xdr:rowOff>653143</xdr:rowOff>
    </xdr:from>
    <xdr:to>
      <xdr:col>0</xdr:col>
      <xdr:colOff>1959428</xdr:colOff>
      <xdr:row>31</xdr:row>
      <xdr:rowOff>1156608</xdr:rowOff>
    </xdr:to>
    <xdr:pic>
      <xdr:nvPicPr>
        <xdr:cNvPr id="35" name="Рисунок 34"/>
        <xdr:cNvPicPr/>
      </xdr:nvPicPr>
      <xdr:blipFill rotWithShape="1"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0" b="59353" l="0" r="33977">
                      <a14:foregroundMark x1="24517" y1="34173" x2="24517" y2="3417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64920" b="40224"/>
        <a:stretch/>
      </xdr:blipFill>
      <xdr:spPr bwMode="auto">
        <a:xfrm>
          <a:off x="1387928" y="24914679"/>
          <a:ext cx="571500" cy="503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1333500</xdr:colOff>
      <xdr:row>30</xdr:row>
      <xdr:rowOff>653143</xdr:rowOff>
    </xdr:from>
    <xdr:to>
      <xdr:col>0</xdr:col>
      <xdr:colOff>1905000</xdr:colOff>
      <xdr:row>30</xdr:row>
      <xdr:rowOff>1156608</xdr:rowOff>
    </xdr:to>
    <xdr:pic>
      <xdr:nvPicPr>
        <xdr:cNvPr id="36" name="Рисунок 35"/>
        <xdr:cNvPicPr/>
      </xdr:nvPicPr>
      <xdr:blipFill rotWithShape="1"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0" b="59353" l="0" r="33977">
                      <a14:foregroundMark x1="24517" y1="34173" x2="24517" y2="3417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64920" b="40224"/>
        <a:stretch/>
      </xdr:blipFill>
      <xdr:spPr bwMode="auto">
        <a:xfrm>
          <a:off x="1333500" y="23717250"/>
          <a:ext cx="571500" cy="503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176893</xdr:colOff>
      <xdr:row>25</xdr:row>
      <xdr:rowOff>68036</xdr:rowOff>
    </xdr:from>
    <xdr:to>
      <xdr:col>0</xdr:col>
      <xdr:colOff>1796142</xdr:colOff>
      <xdr:row>26</xdr:row>
      <xdr:rowOff>10197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ackgroundRemoval t="3400" b="98400" l="4267" r="96667">
                      <a14:foregroundMark x1="62600" y1="39400" x2="62600" y2="39400"/>
                      <a14:foregroundMark x1="61867" y1="35300" x2="61867" y2="353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571" t="3746" r="5612"/>
        <a:stretch/>
      </xdr:blipFill>
      <xdr:spPr>
        <a:xfrm>
          <a:off x="176893" y="19539857"/>
          <a:ext cx="1619249" cy="113959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23</xdr:row>
      <xdr:rowOff>27213</xdr:rowOff>
    </xdr:from>
    <xdr:to>
      <xdr:col>0</xdr:col>
      <xdr:colOff>1887372</xdr:colOff>
      <xdr:row>23</xdr:row>
      <xdr:rowOff>1178565</xdr:rowOff>
    </xdr:to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ackgroundRemoval t="0" b="98800" l="2467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06" r="3265" b="1916"/>
        <a:stretch/>
      </xdr:blipFill>
      <xdr:spPr>
        <a:xfrm>
          <a:off x="272143" y="19499034"/>
          <a:ext cx="1615229" cy="1151352"/>
        </a:xfrm>
        <a:prstGeom prst="rect">
          <a:avLst/>
        </a:prstGeom>
      </xdr:spPr>
    </xdr:pic>
    <xdr:clientData/>
  </xdr:twoCellAnchor>
  <xdr:twoCellAnchor editAs="oneCell">
    <xdr:from>
      <xdr:col>0</xdr:col>
      <xdr:colOff>248639</xdr:colOff>
      <xdr:row>24</xdr:row>
      <xdr:rowOff>13608</xdr:rowOff>
    </xdr:from>
    <xdr:to>
      <xdr:col>0</xdr:col>
      <xdr:colOff>1802383</xdr:colOff>
      <xdr:row>24</xdr:row>
      <xdr:rowOff>1206088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ackgroundRemoval t="1700" b="98200" l="8867" r="90600">
                      <a14:foregroundMark x1="80000" y1="20400" x2="76000" y2="3800"/>
                      <a14:foregroundMark x1="82800" y1="31000" x2="87267" y2="487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294" t="2028" r="8000"/>
        <a:stretch/>
      </xdr:blipFill>
      <xdr:spPr>
        <a:xfrm>
          <a:off x="248639" y="20726153"/>
          <a:ext cx="1553744" cy="1192480"/>
        </a:xfrm>
        <a:prstGeom prst="rect">
          <a:avLst/>
        </a:prstGeom>
      </xdr:spPr>
    </xdr:pic>
    <xdr:clientData/>
  </xdr:twoCellAnchor>
  <xdr:oneCellAnchor>
    <xdr:from>
      <xdr:col>0</xdr:col>
      <xdr:colOff>176893</xdr:colOff>
      <xdr:row>26</xdr:row>
      <xdr:rowOff>68036</xdr:rowOff>
    </xdr:from>
    <xdr:ext cx="1619249" cy="1141192"/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ackgroundRemoval t="3400" b="98400" l="4267" r="96667">
                      <a14:foregroundMark x1="62600" y1="39400" x2="62600" y2="39400"/>
                      <a14:foregroundMark x1="61867" y1="35300" x2="61867" y2="353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571" t="3746" r="5612"/>
        <a:stretch/>
      </xdr:blipFill>
      <xdr:spPr>
        <a:xfrm>
          <a:off x="176893" y="21953124"/>
          <a:ext cx="1619249" cy="1141192"/>
        </a:xfrm>
        <a:prstGeom prst="rect">
          <a:avLst/>
        </a:prstGeom>
      </xdr:spPr>
    </xdr:pic>
    <xdr:clientData/>
  </xdr:oneCellAnchor>
  <xdr:twoCellAnchor editAs="oneCell">
    <xdr:from>
      <xdr:col>0</xdr:col>
      <xdr:colOff>165034</xdr:colOff>
      <xdr:row>17</xdr:row>
      <xdr:rowOff>59693</xdr:rowOff>
    </xdr:from>
    <xdr:to>
      <xdr:col>0</xdr:col>
      <xdr:colOff>1853046</xdr:colOff>
      <xdr:row>17</xdr:row>
      <xdr:rowOff>1159243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034" y="9279893"/>
          <a:ext cx="1688012" cy="1128125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163287</xdr:colOff>
      <xdr:row>20</xdr:row>
      <xdr:rowOff>29029</xdr:rowOff>
    </xdr:from>
    <xdr:to>
      <xdr:col>0</xdr:col>
      <xdr:colOff>1850571</xdr:colOff>
      <xdr:row>20</xdr:row>
      <xdr:rowOff>1153885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7" y="18303422"/>
          <a:ext cx="1687284" cy="1124856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242454</xdr:colOff>
      <xdr:row>27</xdr:row>
      <xdr:rowOff>86592</xdr:rowOff>
    </xdr:from>
    <xdr:to>
      <xdr:col>0</xdr:col>
      <xdr:colOff>1783772</xdr:colOff>
      <xdr:row>27</xdr:row>
      <xdr:rowOff>1114137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454" y="26860501"/>
          <a:ext cx="1541318" cy="1027545"/>
        </a:xfrm>
        <a:prstGeom prst="rect">
          <a:avLst/>
        </a:prstGeom>
      </xdr:spPr>
    </xdr:pic>
    <xdr:clientData/>
  </xdr:twoCellAnchor>
  <xdr:twoCellAnchor editAs="oneCell">
    <xdr:from>
      <xdr:col>0</xdr:col>
      <xdr:colOff>210294</xdr:colOff>
      <xdr:row>28</xdr:row>
      <xdr:rowOff>65561</xdr:rowOff>
    </xdr:from>
    <xdr:to>
      <xdr:col>0</xdr:col>
      <xdr:colOff>1872837</xdr:colOff>
      <xdr:row>28</xdr:row>
      <xdr:rowOff>1173923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294" y="27987418"/>
          <a:ext cx="1662543" cy="1108362"/>
        </a:xfrm>
        <a:prstGeom prst="rect">
          <a:avLst/>
        </a:prstGeom>
      </xdr:spPr>
    </xdr:pic>
    <xdr:clientData/>
  </xdr:twoCellAnchor>
  <xdr:twoCellAnchor editAs="oneCell">
    <xdr:from>
      <xdr:col>0</xdr:col>
      <xdr:colOff>138545</xdr:colOff>
      <xdr:row>28</xdr:row>
      <xdr:rowOff>1194953</xdr:rowOff>
    </xdr:from>
    <xdr:to>
      <xdr:col>0</xdr:col>
      <xdr:colOff>1887682</xdr:colOff>
      <xdr:row>29</xdr:row>
      <xdr:rowOff>1166088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545" y="30358771"/>
          <a:ext cx="1749137" cy="11660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113088</xdr:colOff>
      <xdr:row>31</xdr:row>
      <xdr:rowOff>216476</xdr:rowOff>
    </xdr:from>
    <xdr:to>
      <xdr:col>0</xdr:col>
      <xdr:colOff>1949680</xdr:colOff>
      <xdr:row>31</xdr:row>
      <xdr:rowOff>1091045</xdr:rowOff>
    </xdr:to>
    <xdr:pic>
      <xdr:nvPicPr>
        <xdr:cNvPr id="4" name="Рисунок 3" descr="fl 8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811" b="26126"/>
        <a:stretch/>
      </xdr:blipFill>
      <xdr:spPr bwMode="auto">
        <a:xfrm>
          <a:off x="113088" y="15768203"/>
          <a:ext cx="1836592" cy="874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12616</xdr:colOff>
      <xdr:row>32</xdr:row>
      <xdr:rowOff>47625</xdr:rowOff>
    </xdr:from>
    <xdr:to>
      <xdr:col>0</xdr:col>
      <xdr:colOff>2008909</xdr:colOff>
      <xdr:row>32</xdr:row>
      <xdr:rowOff>952501</xdr:rowOff>
    </xdr:to>
    <xdr:pic>
      <xdr:nvPicPr>
        <xdr:cNvPr id="5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79" t="9375" b="25000"/>
        <a:stretch/>
      </xdr:blipFill>
      <xdr:spPr bwMode="auto">
        <a:xfrm>
          <a:off x="12616" y="16828943"/>
          <a:ext cx="1996293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310457</xdr:colOff>
      <xdr:row>6</xdr:row>
      <xdr:rowOff>65350</xdr:rowOff>
    </xdr:from>
    <xdr:to>
      <xdr:col>0</xdr:col>
      <xdr:colOff>1720855</xdr:colOff>
      <xdr:row>6</xdr:row>
      <xdr:rowOff>1048934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47" r="222"/>
        <a:stretch/>
      </xdr:blipFill>
      <xdr:spPr>
        <a:xfrm>
          <a:off x="310457" y="3725671"/>
          <a:ext cx="1410398" cy="983584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435426</xdr:colOff>
      <xdr:row>5</xdr:row>
      <xdr:rowOff>73048</xdr:rowOff>
    </xdr:from>
    <xdr:to>
      <xdr:col>0</xdr:col>
      <xdr:colOff>1726427</xdr:colOff>
      <xdr:row>5</xdr:row>
      <xdr:rowOff>1074965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1" t="6471" r="15765" b="17677"/>
        <a:stretch/>
      </xdr:blipFill>
      <xdr:spPr>
        <a:xfrm flipH="1">
          <a:off x="435426" y="2644798"/>
          <a:ext cx="1291001" cy="1001917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299358</xdr:colOff>
      <xdr:row>3</xdr:row>
      <xdr:rowOff>40822</xdr:rowOff>
    </xdr:from>
    <xdr:to>
      <xdr:col>0</xdr:col>
      <xdr:colOff>1782537</xdr:colOff>
      <xdr:row>3</xdr:row>
      <xdr:rowOff>1029608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8" y="435429"/>
          <a:ext cx="1483179" cy="988786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299358</xdr:colOff>
      <xdr:row>4</xdr:row>
      <xdr:rowOff>54429</xdr:rowOff>
    </xdr:from>
    <xdr:to>
      <xdr:col>0</xdr:col>
      <xdr:colOff>1809750</xdr:colOff>
      <xdr:row>4</xdr:row>
      <xdr:rowOff>1061356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8" y="1537608"/>
          <a:ext cx="1510392" cy="1006927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299356</xdr:colOff>
      <xdr:row>7</xdr:row>
      <xdr:rowOff>27216</xdr:rowOff>
    </xdr:from>
    <xdr:to>
      <xdr:col>0</xdr:col>
      <xdr:colOff>1823357</xdr:colOff>
      <xdr:row>7</xdr:row>
      <xdr:rowOff>1043217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6" y="4776109"/>
          <a:ext cx="1524001" cy="1016001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258536</xdr:colOff>
      <xdr:row>8</xdr:row>
      <xdr:rowOff>40824</xdr:rowOff>
    </xdr:from>
    <xdr:to>
      <xdr:col>0</xdr:col>
      <xdr:colOff>1768929</xdr:colOff>
      <xdr:row>8</xdr:row>
      <xdr:rowOff>1047752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5878288"/>
          <a:ext cx="1510393" cy="1006928"/>
        </a:xfrm>
        <a:prstGeom prst="rect">
          <a:avLst/>
        </a:prstGeom>
      </xdr:spPr>
    </xdr:pic>
    <xdr:clientData/>
  </xdr:twoCellAnchor>
  <xdr:twoCellAnchor editAs="oneCell">
    <xdr:from>
      <xdr:col>0</xdr:col>
      <xdr:colOff>149680</xdr:colOff>
      <xdr:row>9</xdr:row>
      <xdr:rowOff>40824</xdr:rowOff>
    </xdr:from>
    <xdr:to>
      <xdr:col>0</xdr:col>
      <xdr:colOff>1891394</xdr:colOff>
      <xdr:row>9</xdr:row>
      <xdr:rowOff>1201966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80" y="6966860"/>
          <a:ext cx="1741714" cy="1161142"/>
        </a:xfrm>
        <a:prstGeom prst="rect">
          <a:avLst/>
        </a:prstGeom>
      </xdr:spPr>
    </xdr:pic>
    <xdr:clientData/>
  </xdr:twoCellAnchor>
  <xdr:twoCellAnchor editAs="oneCell">
    <xdr:from>
      <xdr:col>0</xdr:col>
      <xdr:colOff>165034</xdr:colOff>
      <xdr:row>10</xdr:row>
      <xdr:rowOff>59693</xdr:rowOff>
    </xdr:from>
    <xdr:to>
      <xdr:col>0</xdr:col>
      <xdr:colOff>1853046</xdr:colOff>
      <xdr:row>10</xdr:row>
      <xdr:rowOff>1187818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034" y="8233875"/>
          <a:ext cx="1688012" cy="1128125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12</xdr:row>
      <xdr:rowOff>78439</xdr:rowOff>
    </xdr:from>
    <xdr:to>
      <xdr:col>0</xdr:col>
      <xdr:colOff>1994648</xdr:colOff>
      <xdr:row>12</xdr:row>
      <xdr:rowOff>1187822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030" y="9457763"/>
          <a:ext cx="1938618" cy="1109383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435428</xdr:colOff>
      <xdr:row>25</xdr:row>
      <xdr:rowOff>55667</xdr:rowOff>
    </xdr:from>
    <xdr:to>
      <xdr:col>0</xdr:col>
      <xdr:colOff>1796143</xdr:colOff>
      <xdr:row>25</xdr:row>
      <xdr:rowOff>1164030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1905" t="1228" r="6249" b="-1228"/>
        <a:stretch/>
      </xdr:blipFill>
      <xdr:spPr>
        <a:xfrm>
          <a:off x="435428" y="19092060"/>
          <a:ext cx="1360715" cy="1108363"/>
        </a:xfrm>
        <a:prstGeom prst="rect">
          <a:avLst/>
        </a:prstGeom>
      </xdr:spPr>
    </xdr:pic>
    <xdr:clientData/>
  </xdr:twoCellAnchor>
  <xdr:twoCellAnchor editAs="oneCell">
    <xdr:from>
      <xdr:col>0</xdr:col>
      <xdr:colOff>223630</xdr:colOff>
      <xdr:row>13</xdr:row>
      <xdr:rowOff>33061</xdr:rowOff>
    </xdr:from>
    <xdr:to>
      <xdr:col>0</xdr:col>
      <xdr:colOff>1838859</xdr:colOff>
      <xdr:row>13</xdr:row>
      <xdr:rowOff>1184413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0" b="98800" l="2467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06" r="3265" b="1916"/>
        <a:stretch/>
      </xdr:blipFill>
      <xdr:spPr>
        <a:xfrm>
          <a:off x="223630" y="10609952"/>
          <a:ext cx="1615229" cy="1151352"/>
        </a:xfrm>
        <a:prstGeom prst="rect">
          <a:avLst/>
        </a:prstGeom>
      </xdr:spPr>
    </xdr:pic>
    <xdr:clientData/>
  </xdr:twoCellAnchor>
  <xdr:twoCellAnchor editAs="oneCell">
    <xdr:from>
      <xdr:col>0</xdr:col>
      <xdr:colOff>48985</xdr:colOff>
      <xdr:row>29</xdr:row>
      <xdr:rowOff>20309</xdr:rowOff>
    </xdr:from>
    <xdr:to>
      <xdr:col>0</xdr:col>
      <xdr:colOff>1736520</xdr:colOff>
      <xdr:row>29</xdr:row>
      <xdr:rowOff>1206259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5800" b="94900" l="9267" r="92267">
                      <a14:foregroundMark x1="59333" y1="25500" x2="59333" y2="25500"/>
                      <a14:foregroundMark x1="65667" y1="21400" x2="65667" y2="21400"/>
                      <a14:foregroundMark x1="71133" y1="16900" x2="77133" y2="11900"/>
                      <a14:foregroundMark x1="68667" y1="19200" x2="68667" y2="192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912" t="5226" r="7701" b="6794"/>
        <a:stretch/>
      </xdr:blipFill>
      <xdr:spPr>
        <a:xfrm>
          <a:off x="48985" y="14324138"/>
          <a:ext cx="1687535" cy="1185950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242456</xdr:colOff>
      <xdr:row>14</xdr:row>
      <xdr:rowOff>11206</xdr:rowOff>
    </xdr:from>
    <xdr:to>
      <xdr:col>0</xdr:col>
      <xdr:colOff>1796200</xdr:colOff>
      <xdr:row>14</xdr:row>
      <xdr:rowOff>1206160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700" b="98200" l="8867" r="90600">
                      <a14:foregroundMark x1="80000" y1="20400" x2="76000" y2="3800"/>
                      <a14:foregroundMark x1="82800" y1="31000" x2="87267" y2="487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294" t="2028" r="8000"/>
        <a:stretch/>
      </xdr:blipFill>
      <xdr:spPr>
        <a:xfrm>
          <a:off x="242456" y="11855824"/>
          <a:ext cx="1553744" cy="1194954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30</xdr:row>
      <xdr:rowOff>27214</xdr:rowOff>
    </xdr:from>
    <xdr:to>
      <xdr:col>0</xdr:col>
      <xdr:colOff>1839134</xdr:colOff>
      <xdr:row>31</xdr:row>
      <xdr:rowOff>1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1000" b="99700" l="10000" r="90000">
                      <a14:foregroundMark x1="71600" y1="4500" x2="78600" y2="23000"/>
                      <a14:foregroundMark x1="12133" y1="57200" x2="12133" y2="57200"/>
                      <a14:foregroundMark x1="12533" y1="54600" x2="12533" y2="54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460" t="444" r="10424"/>
        <a:stretch/>
      </xdr:blipFill>
      <xdr:spPr>
        <a:xfrm>
          <a:off x="81643" y="16750393"/>
          <a:ext cx="1757491" cy="1455965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353787</xdr:colOff>
      <xdr:row>15</xdr:row>
      <xdr:rowOff>136069</xdr:rowOff>
    </xdr:from>
    <xdr:to>
      <xdr:col>0</xdr:col>
      <xdr:colOff>1673680</xdr:colOff>
      <xdr:row>15</xdr:row>
      <xdr:rowOff>1129256</xdr:rowOff>
    </xdr:to>
    <xdr:pic>
      <xdr:nvPicPr>
        <xdr:cNvPr id="25" name="Picture 2224" descr="&amp;Scy;&amp;vcy;&amp;iecy;&amp;tcy;&amp;ocy;&amp;chcy; &amp;Pcy;&amp;Rcy;&amp;Ocy;&amp;Fcy;&amp;Icy; &amp;Ocy;&amp;pcy;&amp;tcy;&amp;icy;&amp;kcy; 6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7" y="13185319"/>
          <a:ext cx="1319893" cy="993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627528</xdr:colOff>
      <xdr:row>16</xdr:row>
      <xdr:rowOff>53673</xdr:rowOff>
    </xdr:from>
    <xdr:to>
      <xdr:col>0</xdr:col>
      <xdr:colOff>1484745</xdr:colOff>
      <xdr:row>16</xdr:row>
      <xdr:rowOff>1176618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9287" t="1646" r="25852" b="2824"/>
        <a:stretch/>
      </xdr:blipFill>
      <xdr:spPr>
        <a:xfrm rot="10800000" flipV="1">
          <a:off x="627528" y="14363585"/>
          <a:ext cx="857217" cy="1122945"/>
        </a:xfrm>
        <a:prstGeom prst="rect">
          <a:avLst/>
        </a:prstGeom>
      </xdr:spPr>
    </xdr:pic>
    <xdr:clientData/>
  </xdr:twoCellAnchor>
  <xdr:oneCellAnchor>
    <xdr:from>
      <xdr:col>0</xdr:col>
      <xdr:colOff>299358</xdr:colOff>
      <xdr:row>2</xdr:row>
      <xdr:rowOff>40822</xdr:rowOff>
    </xdr:from>
    <xdr:ext cx="1483179" cy="988786"/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8" y="1519998"/>
          <a:ext cx="1483179" cy="988786"/>
        </a:xfrm>
        <a:prstGeom prst="rect">
          <a:avLst/>
        </a:prstGeom>
      </xdr:spPr>
    </xdr:pic>
    <xdr:clientData/>
  </xdr:oneCellAnchor>
  <xdr:twoCellAnchor editAs="oneCell">
    <xdr:from>
      <xdr:col>0</xdr:col>
      <xdr:colOff>176893</xdr:colOff>
      <xdr:row>22</xdr:row>
      <xdr:rowOff>68035</xdr:rowOff>
    </xdr:from>
    <xdr:to>
      <xdr:col>0</xdr:col>
      <xdr:colOff>1809750</xdr:colOff>
      <xdr:row>22</xdr:row>
      <xdr:rowOff>1156334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3" y="17879785"/>
          <a:ext cx="1632857" cy="108829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27</xdr:row>
      <xdr:rowOff>55752</xdr:rowOff>
    </xdr:from>
    <xdr:to>
      <xdr:col>0</xdr:col>
      <xdr:colOff>1866900</xdr:colOff>
      <xdr:row>27</xdr:row>
      <xdr:rowOff>1168788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0" b="100000" l="1896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20334477"/>
          <a:ext cx="1666875" cy="1113036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17</xdr:row>
      <xdr:rowOff>40822</xdr:rowOff>
    </xdr:from>
    <xdr:to>
      <xdr:col>0</xdr:col>
      <xdr:colOff>1836964</xdr:colOff>
      <xdr:row>17</xdr:row>
      <xdr:rowOff>1192605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16627929"/>
          <a:ext cx="1728107" cy="1151783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</xdr:colOff>
      <xdr:row>18</xdr:row>
      <xdr:rowOff>54429</xdr:rowOff>
    </xdr:from>
    <xdr:to>
      <xdr:col>0</xdr:col>
      <xdr:colOff>1932215</xdr:colOff>
      <xdr:row>19</xdr:row>
      <xdr:rowOff>35985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4" y="17866179"/>
          <a:ext cx="1809751" cy="1206199"/>
        </a:xfrm>
        <a:prstGeom prst="rect">
          <a:avLst/>
        </a:prstGeom>
      </xdr:spPr>
    </xdr:pic>
    <xdr:clientData/>
  </xdr:twoCellAnchor>
  <xdr:oneCellAnchor>
    <xdr:from>
      <xdr:col>0</xdr:col>
      <xdr:colOff>435428</xdr:colOff>
      <xdr:row>26</xdr:row>
      <xdr:rowOff>55667</xdr:rowOff>
    </xdr:from>
    <xdr:ext cx="1360715" cy="1108363"/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1905" t="1228" r="6249" b="-1228"/>
        <a:stretch/>
      </xdr:blipFill>
      <xdr:spPr>
        <a:xfrm>
          <a:off x="435428" y="25313726"/>
          <a:ext cx="1360715" cy="1108363"/>
        </a:xfrm>
        <a:prstGeom prst="rect">
          <a:avLst/>
        </a:prstGeom>
      </xdr:spPr>
    </xdr:pic>
    <xdr:clientData/>
  </xdr:oneCellAnchor>
  <xdr:twoCellAnchor editAs="oneCell">
    <xdr:from>
      <xdr:col>0</xdr:col>
      <xdr:colOff>163287</xdr:colOff>
      <xdr:row>11</xdr:row>
      <xdr:rowOff>29029</xdr:rowOff>
    </xdr:from>
    <xdr:to>
      <xdr:col>0</xdr:col>
      <xdr:colOff>1850571</xdr:colOff>
      <xdr:row>11</xdr:row>
      <xdr:rowOff>1153885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7" y="18297979"/>
          <a:ext cx="1687284" cy="1124856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122465</xdr:colOff>
      <xdr:row>19</xdr:row>
      <xdr:rowOff>45469</xdr:rowOff>
    </xdr:from>
    <xdr:to>
      <xdr:col>0</xdr:col>
      <xdr:colOff>1843211</xdr:colOff>
      <xdr:row>19</xdr:row>
      <xdr:rowOff>1190626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5" y="18866869"/>
          <a:ext cx="1720746" cy="114515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20</xdr:row>
      <xdr:rowOff>68035</xdr:rowOff>
    </xdr:from>
    <xdr:to>
      <xdr:col>0</xdr:col>
      <xdr:colOff>1911246</xdr:colOff>
      <xdr:row>20</xdr:row>
      <xdr:rowOff>1213192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ackgroundRemoval t="0" b="99638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118160"/>
          <a:ext cx="1720746" cy="1145157"/>
        </a:xfrm>
        <a:prstGeom prst="rect">
          <a:avLst/>
        </a:prstGeom>
      </xdr:spPr>
    </xdr:pic>
    <xdr:clientData/>
  </xdr:twoCellAnchor>
  <xdr:twoCellAnchor editAs="oneCell">
    <xdr:from>
      <xdr:col>0</xdr:col>
      <xdr:colOff>190914</xdr:colOff>
      <xdr:row>21</xdr:row>
      <xdr:rowOff>60991</xdr:rowOff>
    </xdr:from>
    <xdr:to>
      <xdr:col>0</xdr:col>
      <xdr:colOff>1863653</xdr:colOff>
      <xdr:row>21</xdr:row>
      <xdr:rowOff>1181100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14" y="22797166"/>
          <a:ext cx="1672739" cy="1120109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23</xdr:row>
      <xdr:rowOff>68036</xdr:rowOff>
    </xdr:from>
    <xdr:to>
      <xdr:col>0</xdr:col>
      <xdr:colOff>1796143</xdr:colOff>
      <xdr:row>23</xdr:row>
      <xdr:rowOff>1215433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25227643"/>
          <a:ext cx="1728107" cy="114739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24</xdr:row>
      <xdr:rowOff>54427</xdr:rowOff>
    </xdr:from>
    <xdr:to>
      <xdr:col>0</xdr:col>
      <xdr:colOff>1809752</xdr:colOff>
      <xdr:row>24</xdr:row>
      <xdr:rowOff>1170214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26438677"/>
          <a:ext cx="1673681" cy="1115787"/>
        </a:xfrm>
        <a:prstGeom prst="rect">
          <a:avLst/>
        </a:prstGeom>
      </xdr:spPr>
    </xdr:pic>
    <xdr:clientData/>
  </xdr:twoCellAnchor>
  <xdr:oneCellAnchor>
    <xdr:from>
      <xdr:col>0</xdr:col>
      <xdr:colOff>200025</xdr:colOff>
      <xdr:row>28</xdr:row>
      <xdr:rowOff>55752</xdr:rowOff>
    </xdr:from>
    <xdr:ext cx="1666875" cy="1113036"/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0" b="100000" l="1896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30113931"/>
          <a:ext cx="1666875" cy="111303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235324</xdr:colOff>
      <xdr:row>4</xdr:row>
      <xdr:rowOff>44823</xdr:rowOff>
    </xdr:from>
    <xdr:to>
      <xdr:col>0</xdr:col>
      <xdr:colOff>1893794</xdr:colOff>
      <xdr:row>4</xdr:row>
      <xdr:rowOff>1177939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18" b="61894"/>
        <a:stretch/>
      </xdr:blipFill>
      <xdr:spPr>
        <a:xfrm>
          <a:off x="235324" y="437029"/>
          <a:ext cx="1658470" cy="1133116"/>
        </a:xfrm>
        <a:prstGeom prst="rect">
          <a:avLst/>
        </a:prstGeom>
      </xdr:spPr>
    </xdr:pic>
    <xdr:clientData/>
  </xdr:twoCellAnchor>
  <xdr:oneCellAnchor>
    <xdr:from>
      <xdr:col>0</xdr:col>
      <xdr:colOff>235324</xdr:colOff>
      <xdr:row>5</xdr:row>
      <xdr:rowOff>44823</xdr:rowOff>
    </xdr:from>
    <xdr:ext cx="1658470" cy="1133116"/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18" b="61894"/>
        <a:stretch/>
      </xdr:blipFill>
      <xdr:spPr>
        <a:xfrm>
          <a:off x="235324" y="437029"/>
          <a:ext cx="1658470" cy="1133116"/>
        </a:xfrm>
        <a:prstGeom prst="rect">
          <a:avLst/>
        </a:prstGeom>
      </xdr:spPr>
    </xdr:pic>
    <xdr:clientData/>
  </xdr:oneCellAnchor>
  <xdr:oneCellAnchor>
    <xdr:from>
      <xdr:col>0</xdr:col>
      <xdr:colOff>235324</xdr:colOff>
      <xdr:row>6</xdr:row>
      <xdr:rowOff>44823</xdr:rowOff>
    </xdr:from>
    <xdr:ext cx="1658470" cy="1133116"/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18" b="61894"/>
        <a:stretch/>
      </xdr:blipFill>
      <xdr:spPr>
        <a:xfrm>
          <a:off x="235324" y="437029"/>
          <a:ext cx="1658470" cy="1133116"/>
        </a:xfrm>
        <a:prstGeom prst="rect">
          <a:avLst/>
        </a:prstGeom>
      </xdr:spPr>
    </xdr:pic>
    <xdr:clientData/>
  </xdr:oneCellAnchor>
  <xdr:twoCellAnchor editAs="oneCell">
    <xdr:from>
      <xdr:col>0</xdr:col>
      <xdr:colOff>179297</xdr:colOff>
      <xdr:row>7</xdr:row>
      <xdr:rowOff>89647</xdr:rowOff>
    </xdr:from>
    <xdr:to>
      <xdr:col>0</xdr:col>
      <xdr:colOff>1905001</xdr:colOff>
      <xdr:row>7</xdr:row>
      <xdr:rowOff>1208107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80" t="2894" b="48964"/>
        <a:stretch/>
      </xdr:blipFill>
      <xdr:spPr>
        <a:xfrm>
          <a:off x="179297" y="4179794"/>
          <a:ext cx="1725704" cy="1118460"/>
        </a:xfrm>
        <a:prstGeom prst="rect">
          <a:avLst/>
        </a:prstGeom>
      </xdr:spPr>
    </xdr:pic>
    <xdr:clientData/>
  </xdr:twoCellAnchor>
  <xdr:twoCellAnchor editAs="oneCell">
    <xdr:from>
      <xdr:col>0</xdr:col>
      <xdr:colOff>217468</xdr:colOff>
      <xdr:row>12</xdr:row>
      <xdr:rowOff>120215</xdr:rowOff>
    </xdr:from>
    <xdr:to>
      <xdr:col>0</xdr:col>
      <xdr:colOff>1945575</xdr:colOff>
      <xdr:row>12</xdr:row>
      <xdr:rowOff>1119320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89" b="6214"/>
        <a:stretch/>
      </xdr:blipFill>
      <xdr:spPr>
        <a:xfrm rot="21286978">
          <a:off x="217468" y="12761251"/>
          <a:ext cx="1728107" cy="99910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</xdr:row>
      <xdr:rowOff>13606</xdr:rowOff>
    </xdr:from>
    <xdr:to>
      <xdr:col>0</xdr:col>
      <xdr:colOff>1918607</xdr:colOff>
      <xdr:row>13</xdr:row>
      <xdr:rowOff>1165677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429999"/>
          <a:ext cx="1728107" cy="1152071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149678</xdr:colOff>
      <xdr:row>14</xdr:row>
      <xdr:rowOff>51706</xdr:rowOff>
    </xdr:from>
    <xdr:to>
      <xdr:col>0</xdr:col>
      <xdr:colOff>1904999</xdr:colOff>
      <xdr:row>14</xdr:row>
      <xdr:rowOff>1221920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12692742"/>
          <a:ext cx="1755321" cy="1170214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15</xdr:row>
      <xdr:rowOff>68034</xdr:rowOff>
    </xdr:from>
    <xdr:to>
      <xdr:col>0</xdr:col>
      <xdr:colOff>1923063</xdr:colOff>
      <xdr:row>15</xdr:row>
      <xdr:rowOff>1170214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33" b="4838"/>
        <a:stretch/>
      </xdr:blipFill>
      <xdr:spPr>
        <a:xfrm>
          <a:off x="108857" y="13933713"/>
          <a:ext cx="1814206" cy="1102180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122465</xdr:colOff>
      <xdr:row>17</xdr:row>
      <xdr:rowOff>45469</xdr:rowOff>
    </xdr:from>
    <xdr:to>
      <xdr:col>0</xdr:col>
      <xdr:colOff>1843211</xdr:colOff>
      <xdr:row>17</xdr:row>
      <xdr:rowOff>1190626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5" y="18809719"/>
          <a:ext cx="1720746" cy="1145157"/>
        </a:xfrm>
        <a:prstGeom prst="rect">
          <a:avLst/>
        </a:prstGeom>
      </xdr:spPr>
    </xdr:pic>
    <xdr:clientData/>
  </xdr:twoCellAnchor>
  <xdr:twoCellAnchor editAs="oneCell">
    <xdr:from>
      <xdr:col>0</xdr:col>
      <xdr:colOff>113804</xdr:colOff>
      <xdr:row>16</xdr:row>
      <xdr:rowOff>80407</xdr:rowOff>
    </xdr:from>
    <xdr:to>
      <xdr:col>0</xdr:col>
      <xdr:colOff>1922318</xdr:colOff>
      <xdr:row>16</xdr:row>
      <xdr:rowOff>1153753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0" b="97388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04" y="17692998"/>
          <a:ext cx="1808514" cy="107334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</xdr:row>
      <xdr:rowOff>68035</xdr:rowOff>
    </xdr:from>
    <xdr:to>
      <xdr:col>0</xdr:col>
      <xdr:colOff>1911246</xdr:colOff>
      <xdr:row>18</xdr:row>
      <xdr:rowOff>1213192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99638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056928"/>
          <a:ext cx="1720746" cy="1145157"/>
        </a:xfrm>
        <a:prstGeom prst="rect">
          <a:avLst/>
        </a:prstGeom>
      </xdr:spPr>
    </xdr:pic>
    <xdr:clientData/>
  </xdr:twoCellAnchor>
  <xdr:oneCellAnchor>
    <xdr:from>
      <xdr:col>0</xdr:col>
      <xdr:colOff>156884</xdr:colOff>
      <xdr:row>10</xdr:row>
      <xdr:rowOff>33618</xdr:rowOff>
    </xdr:from>
    <xdr:ext cx="1748115" cy="1184898"/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67" t="4275" b="41500"/>
        <a:stretch/>
      </xdr:blipFill>
      <xdr:spPr>
        <a:xfrm>
          <a:off x="156884" y="7809482"/>
          <a:ext cx="1748115" cy="1184898"/>
        </a:xfrm>
        <a:prstGeom prst="rect">
          <a:avLst/>
        </a:prstGeom>
      </xdr:spPr>
    </xdr:pic>
    <xdr:clientData/>
  </xdr:oneCellAnchor>
  <xdr:oneCellAnchor>
    <xdr:from>
      <xdr:col>0</xdr:col>
      <xdr:colOff>156884</xdr:colOff>
      <xdr:row>11</xdr:row>
      <xdr:rowOff>33618</xdr:rowOff>
    </xdr:from>
    <xdr:ext cx="1748115" cy="1184898"/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67" t="4275" b="41500"/>
        <a:stretch/>
      </xdr:blipFill>
      <xdr:spPr>
        <a:xfrm>
          <a:off x="156884" y="7809482"/>
          <a:ext cx="1748115" cy="1184898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190500</xdr:colOff>
      <xdr:row>3</xdr:row>
      <xdr:rowOff>81642</xdr:rowOff>
    </xdr:from>
    <xdr:to>
      <xdr:col>0</xdr:col>
      <xdr:colOff>1785982</xdr:colOff>
      <xdr:row>3</xdr:row>
      <xdr:rowOff>1142999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700892"/>
          <a:ext cx="1595482" cy="1061357"/>
        </a:xfrm>
        <a:prstGeom prst="rect">
          <a:avLst/>
        </a:prstGeom>
      </xdr:spPr>
    </xdr:pic>
    <xdr:clientData/>
  </xdr:twoCellAnchor>
  <xdr:oneCellAnchor>
    <xdr:from>
      <xdr:col>0</xdr:col>
      <xdr:colOff>190500</xdr:colOff>
      <xdr:row>2</xdr:row>
      <xdr:rowOff>81642</xdr:rowOff>
    </xdr:from>
    <xdr:ext cx="1595482" cy="1061357"/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700892"/>
          <a:ext cx="1595482" cy="1061357"/>
        </a:xfrm>
        <a:prstGeom prst="rect">
          <a:avLst/>
        </a:prstGeom>
      </xdr:spPr>
    </xdr:pic>
    <xdr:clientData/>
  </xdr:oneCellAnchor>
  <xdr:oneCellAnchor>
    <xdr:from>
      <xdr:col>0</xdr:col>
      <xdr:colOff>179297</xdr:colOff>
      <xdr:row>9</xdr:row>
      <xdr:rowOff>89647</xdr:rowOff>
    </xdr:from>
    <xdr:ext cx="1725704" cy="1118460"/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80" t="2894" b="48964"/>
        <a:stretch/>
      </xdr:blipFill>
      <xdr:spPr>
        <a:xfrm>
          <a:off x="179297" y="6645088"/>
          <a:ext cx="1725704" cy="1118460"/>
        </a:xfrm>
        <a:prstGeom prst="rect">
          <a:avLst/>
        </a:prstGeom>
      </xdr:spPr>
    </xdr:pic>
    <xdr:clientData/>
  </xdr:oneCellAnchor>
  <xdr:oneCellAnchor>
    <xdr:from>
      <xdr:col>0</xdr:col>
      <xdr:colOff>179297</xdr:colOff>
      <xdr:row>8</xdr:row>
      <xdr:rowOff>89647</xdr:rowOff>
    </xdr:from>
    <xdr:ext cx="1725704" cy="1118460"/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80" t="2894" b="48964"/>
        <a:stretch/>
      </xdr:blipFill>
      <xdr:spPr>
        <a:xfrm>
          <a:off x="179297" y="9056754"/>
          <a:ext cx="1725704" cy="111846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49445</xdr:colOff>
      <xdr:row>6</xdr:row>
      <xdr:rowOff>66675</xdr:rowOff>
    </xdr:from>
    <xdr:to>
      <xdr:col>0</xdr:col>
      <xdr:colOff>1459145</xdr:colOff>
      <xdr:row>6</xdr:row>
      <xdr:rowOff>876300</xdr:rowOff>
    </xdr:to>
    <xdr:pic>
      <xdr:nvPicPr>
        <xdr:cNvPr id="12" name="Рисунок 11" descr="TDS-WR 236 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91" t="3879" r="3232" b="26254"/>
        <a:stretch>
          <a:fillRect/>
        </a:stretch>
      </xdr:blipFill>
      <xdr:spPr bwMode="auto">
        <a:xfrm>
          <a:off x="49445" y="2352675"/>
          <a:ext cx="14097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68495</xdr:colOff>
      <xdr:row>10</xdr:row>
      <xdr:rowOff>114300</xdr:rowOff>
    </xdr:from>
    <xdr:to>
      <xdr:col>0</xdr:col>
      <xdr:colOff>1440095</xdr:colOff>
      <xdr:row>10</xdr:row>
      <xdr:rowOff>923925</xdr:rowOff>
    </xdr:to>
    <xdr:pic>
      <xdr:nvPicPr>
        <xdr:cNvPr id="14" name="Рисунок 13" descr="TDS-WR 236 (small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8" t="3752" r="4367" b="26070"/>
        <a:stretch>
          <a:fillRect/>
        </a:stretch>
      </xdr:blipFill>
      <xdr:spPr bwMode="auto">
        <a:xfrm>
          <a:off x="68495" y="4305300"/>
          <a:ext cx="13716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68495</xdr:colOff>
      <xdr:row>5</xdr:row>
      <xdr:rowOff>57150</xdr:rowOff>
    </xdr:from>
    <xdr:to>
      <xdr:col>0</xdr:col>
      <xdr:colOff>1440095</xdr:colOff>
      <xdr:row>5</xdr:row>
      <xdr:rowOff>866775</xdr:rowOff>
    </xdr:to>
    <xdr:pic>
      <xdr:nvPicPr>
        <xdr:cNvPr id="25" name="Рисунок 24" descr="TDS-WR 236 (small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8" t="3752" r="4367" b="26070"/>
        <a:stretch>
          <a:fillRect/>
        </a:stretch>
      </xdr:blipFill>
      <xdr:spPr bwMode="auto">
        <a:xfrm>
          <a:off x="68495" y="2356757"/>
          <a:ext cx="13716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136070</xdr:colOff>
      <xdr:row>2</xdr:row>
      <xdr:rowOff>81643</xdr:rowOff>
    </xdr:from>
    <xdr:to>
      <xdr:col>0</xdr:col>
      <xdr:colOff>1387927</xdr:colOff>
      <xdr:row>2</xdr:row>
      <xdr:rowOff>911525</xdr:rowOff>
    </xdr:to>
    <xdr:pic>
      <xdr:nvPicPr>
        <xdr:cNvPr id="26" name="Рисунок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36070" y="476250"/>
          <a:ext cx="1251857" cy="82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108856</xdr:colOff>
      <xdr:row>3</xdr:row>
      <xdr:rowOff>68035</xdr:rowOff>
    </xdr:from>
    <xdr:to>
      <xdr:col>0</xdr:col>
      <xdr:colOff>1480456</xdr:colOff>
      <xdr:row>3</xdr:row>
      <xdr:rowOff>877660</xdr:rowOff>
    </xdr:to>
    <xdr:pic>
      <xdr:nvPicPr>
        <xdr:cNvPr id="27" name="Рисунок 26" descr="TDS-WR 236 (small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8" t="3752" r="4367" b="26070"/>
        <a:stretch>
          <a:fillRect/>
        </a:stretch>
      </xdr:blipFill>
      <xdr:spPr bwMode="auto">
        <a:xfrm>
          <a:off x="108856" y="1415142"/>
          <a:ext cx="13716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68495</xdr:colOff>
      <xdr:row>10</xdr:row>
      <xdr:rowOff>100693</xdr:rowOff>
    </xdr:from>
    <xdr:to>
      <xdr:col>0</xdr:col>
      <xdr:colOff>1478195</xdr:colOff>
      <xdr:row>10</xdr:row>
      <xdr:rowOff>910318</xdr:rowOff>
    </xdr:to>
    <xdr:pic>
      <xdr:nvPicPr>
        <xdr:cNvPr id="29" name="Рисунок 28" descr="TDS-WR 236 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91" t="3879" r="3232" b="26254"/>
        <a:stretch>
          <a:fillRect/>
        </a:stretch>
      </xdr:blipFill>
      <xdr:spPr bwMode="auto">
        <a:xfrm>
          <a:off x="68495" y="4305300"/>
          <a:ext cx="14097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81643</xdr:colOff>
      <xdr:row>9</xdr:row>
      <xdr:rowOff>81643</xdr:rowOff>
    </xdr:from>
    <xdr:to>
      <xdr:col>0</xdr:col>
      <xdr:colOff>1453243</xdr:colOff>
      <xdr:row>9</xdr:row>
      <xdr:rowOff>891268</xdr:rowOff>
    </xdr:to>
    <xdr:pic>
      <xdr:nvPicPr>
        <xdr:cNvPr id="30" name="Рисунок 29" descr="TDS-WR 236 (small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8" t="3752" r="4367" b="26070"/>
        <a:stretch>
          <a:fillRect/>
        </a:stretch>
      </xdr:blipFill>
      <xdr:spPr bwMode="auto">
        <a:xfrm>
          <a:off x="81643" y="4286250"/>
          <a:ext cx="13716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54429</xdr:colOff>
      <xdr:row>4</xdr:row>
      <xdr:rowOff>81642</xdr:rowOff>
    </xdr:from>
    <xdr:to>
      <xdr:col>0</xdr:col>
      <xdr:colOff>1464129</xdr:colOff>
      <xdr:row>4</xdr:row>
      <xdr:rowOff>891267</xdr:rowOff>
    </xdr:to>
    <xdr:pic>
      <xdr:nvPicPr>
        <xdr:cNvPr id="9" name="Рисунок 8" descr="TDS-WR 236 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91" t="3879" r="3232" b="26254"/>
        <a:stretch>
          <a:fillRect/>
        </a:stretch>
      </xdr:blipFill>
      <xdr:spPr bwMode="auto">
        <a:xfrm>
          <a:off x="54429" y="2381249"/>
          <a:ext cx="14097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68035</xdr:colOff>
      <xdr:row>8</xdr:row>
      <xdr:rowOff>77560</xdr:rowOff>
    </xdr:from>
    <xdr:to>
      <xdr:col>0</xdr:col>
      <xdr:colOff>1477735</xdr:colOff>
      <xdr:row>8</xdr:row>
      <xdr:rowOff>887185</xdr:rowOff>
    </xdr:to>
    <xdr:pic>
      <xdr:nvPicPr>
        <xdr:cNvPr id="10" name="Рисунок 9" descr="TDS-WR 236 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91" t="3879" r="3232" b="26254"/>
        <a:stretch>
          <a:fillRect/>
        </a:stretch>
      </xdr:blipFill>
      <xdr:spPr bwMode="auto">
        <a:xfrm>
          <a:off x="68035" y="6187167"/>
          <a:ext cx="14097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87085</xdr:colOff>
      <xdr:row>7</xdr:row>
      <xdr:rowOff>68035</xdr:rowOff>
    </xdr:from>
    <xdr:to>
      <xdr:col>0</xdr:col>
      <xdr:colOff>1458685</xdr:colOff>
      <xdr:row>7</xdr:row>
      <xdr:rowOff>877660</xdr:rowOff>
    </xdr:to>
    <xdr:pic>
      <xdr:nvPicPr>
        <xdr:cNvPr id="11" name="Рисунок 10" descr="TDS-WR 236 (small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8" t="3752" r="4367" b="26070"/>
        <a:stretch>
          <a:fillRect/>
        </a:stretch>
      </xdr:blipFill>
      <xdr:spPr bwMode="auto">
        <a:xfrm>
          <a:off x="87085" y="5225142"/>
          <a:ext cx="13716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136070</xdr:colOff>
      <xdr:row>11</xdr:row>
      <xdr:rowOff>54430</xdr:rowOff>
    </xdr:from>
    <xdr:to>
      <xdr:col>0</xdr:col>
      <xdr:colOff>1413053</xdr:colOff>
      <xdr:row>11</xdr:row>
      <xdr:rowOff>911680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6" t="5359" r="3791" b="13932"/>
        <a:stretch/>
      </xdr:blipFill>
      <xdr:spPr>
        <a:xfrm>
          <a:off x="136070" y="9021537"/>
          <a:ext cx="1276983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12</xdr:row>
      <xdr:rowOff>81201</xdr:rowOff>
    </xdr:from>
    <xdr:to>
      <xdr:col>0</xdr:col>
      <xdr:colOff>1473350</xdr:colOff>
      <xdr:row>12</xdr:row>
      <xdr:rowOff>925284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6272" r="3330" b="18467"/>
        <a:stretch/>
      </xdr:blipFill>
      <xdr:spPr>
        <a:xfrm>
          <a:off x="81643" y="10000808"/>
          <a:ext cx="1391707" cy="844083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13</xdr:row>
      <xdr:rowOff>54428</xdr:rowOff>
    </xdr:from>
    <xdr:to>
      <xdr:col>0</xdr:col>
      <xdr:colOff>1473350</xdr:colOff>
      <xdr:row>13</xdr:row>
      <xdr:rowOff>898511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6272" r="3330" b="18467"/>
        <a:stretch/>
      </xdr:blipFill>
      <xdr:spPr>
        <a:xfrm>
          <a:off x="81643" y="10926535"/>
          <a:ext cx="1391707" cy="8440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123264</xdr:colOff>
      <xdr:row>17</xdr:row>
      <xdr:rowOff>112061</xdr:rowOff>
    </xdr:from>
    <xdr:to>
      <xdr:col>0</xdr:col>
      <xdr:colOff>1228164</xdr:colOff>
      <xdr:row>17</xdr:row>
      <xdr:rowOff>816911</xdr:rowOff>
    </xdr:to>
    <xdr:pic>
      <xdr:nvPicPr>
        <xdr:cNvPr id="39" name="Рисунок 38" descr="4х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3264" y="6477002"/>
          <a:ext cx="11049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156882</xdr:colOff>
      <xdr:row>23</xdr:row>
      <xdr:rowOff>82844</xdr:rowOff>
    </xdr:from>
    <xdr:to>
      <xdr:col>0</xdr:col>
      <xdr:colOff>1130674</xdr:colOff>
      <xdr:row>23</xdr:row>
      <xdr:rowOff>862852</xdr:rowOff>
    </xdr:to>
    <xdr:pic>
      <xdr:nvPicPr>
        <xdr:cNvPr id="14" name="Рисунок 13" descr="СПО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58" b="9291"/>
        <a:stretch/>
      </xdr:blipFill>
      <xdr:spPr bwMode="auto">
        <a:xfrm>
          <a:off x="156882" y="7299432"/>
          <a:ext cx="973792" cy="780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168088</xdr:colOff>
      <xdr:row>22</xdr:row>
      <xdr:rowOff>89646</xdr:rowOff>
    </xdr:from>
    <xdr:to>
      <xdr:col>0</xdr:col>
      <xdr:colOff>1141880</xdr:colOff>
      <xdr:row>22</xdr:row>
      <xdr:rowOff>869654</xdr:rowOff>
    </xdr:to>
    <xdr:pic>
      <xdr:nvPicPr>
        <xdr:cNvPr id="17" name="Рисунок 16" descr="СПО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58" b="9291"/>
        <a:stretch/>
      </xdr:blipFill>
      <xdr:spPr bwMode="auto">
        <a:xfrm>
          <a:off x="168088" y="6353734"/>
          <a:ext cx="973792" cy="780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201706</xdr:colOff>
      <xdr:row>24</xdr:row>
      <xdr:rowOff>112059</xdr:rowOff>
    </xdr:from>
    <xdr:to>
      <xdr:col>0</xdr:col>
      <xdr:colOff>1175498</xdr:colOff>
      <xdr:row>24</xdr:row>
      <xdr:rowOff>892067</xdr:rowOff>
    </xdr:to>
    <xdr:pic>
      <xdr:nvPicPr>
        <xdr:cNvPr id="18" name="Рисунок 17" descr="СПО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58" b="9291"/>
        <a:stretch/>
      </xdr:blipFill>
      <xdr:spPr bwMode="auto">
        <a:xfrm>
          <a:off x="201706" y="8281147"/>
          <a:ext cx="973792" cy="780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219635</xdr:colOff>
      <xdr:row>20</xdr:row>
      <xdr:rowOff>54910</xdr:rowOff>
    </xdr:from>
    <xdr:to>
      <xdr:col>0</xdr:col>
      <xdr:colOff>1198436</xdr:colOff>
      <xdr:row>20</xdr:row>
      <xdr:rowOff>758638</xdr:rowOff>
    </xdr:to>
    <xdr:pic>
      <xdr:nvPicPr>
        <xdr:cNvPr id="19" name="Рисунок 18" descr="Корпус СПО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10" b="13189"/>
        <a:stretch/>
      </xdr:blipFill>
      <xdr:spPr bwMode="auto">
        <a:xfrm>
          <a:off x="219635" y="6610351"/>
          <a:ext cx="978801" cy="70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212912</xdr:colOff>
      <xdr:row>21</xdr:row>
      <xdr:rowOff>56030</xdr:rowOff>
    </xdr:from>
    <xdr:to>
      <xdr:col>0</xdr:col>
      <xdr:colOff>1191713</xdr:colOff>
      <xdr:row>21</xdr:row>
      <xdr:rowOff>759758</xdr:rowOff>
    </xdr:to>
    <xdr:pic>
      <xdr:nvPicPr>
        <xdr:cNvPr id="20" name="Рисунок 19" descr="Корпус СПО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10" b="13189"/>
        <a:stretch/>
      </xdr:blipFill>
      <xdr:spPr bwMode="auto">
        <a:xfrm>
          <a:off x="212912" y="7373471"/>
          <a:ext cx="978801" cy="70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123264</xdr:colOff>
      <xdr:row>18</xdr:row>
      <xdr:rowOff>112061</xdr:rowOff>
    </xdr:from>
    <xdr:to>
      <xdr:col>0</xdr:col>
      <xdr:colOff>1228164</xdr:colOff>
      <xdr:row>18</xdr:row>
      <xdr:rowOff>816911</xdr:rowOff>
    </xdr:to>
    <xdr:pic>
      <xdr:nvPicPr>
        <xdr:cNvPr id="40" name="Рисунок 39" descr="4х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3264" y="13909704"/>
          <a:ext cx="11049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123264</xdr:colOff>
      <xdr:row>19</xdr:row>
      <xdr:rowOff>112061</xdr:rowOff>
    </xdr:from>
    <xdr:to>
      <xdr:col>0</xdr:col>
      <xdr:colOff>1228164</xdr:colOff>
      <xdr:row>19</xdr:row>
      <xdr:rowOff>816911</xdr:rowOff>
    </xdr:to>
    <xdr:pic>
      <xdr:nvPicPr>
        <xdr:cNvPr id="41" name="Рисунок 40" descr="4х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3264" y="13909704"/>
          <a:ext cx="11049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44823</xdr:colOff>
      <xdr:row>2</xdr:row>
      <xdr:rowOff>78442</xdr:rowOff>
    </xdr:from>
    <xdr:to>
      <xdr:col>0</xdr:col>
      <xdr:colOff>1288676</xdr:colOff>
      <xdr:row>2</xdr:row>
      <xdr:rowOff>907677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470648"/>
          <a:ext cx="1243853" cy="829235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4</xdr:row>
      <xdr:rowOff>67237</xdr:rowOff>
    </xdr:from>
    <xdr:to>
      <xdr:col>0</xdr:col>
      <xdr:colOff>1277471</xdr:colOff>
      <xdr:row>4</xdr:row>
      <xdr:rowOff>896473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8" y="1411943"/>
          <a:ext cx="1243853" cy="829236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5</xdr:row>
      <xdr:rowOff>78442</xdr:rowOff>
    </xdr:from>
    <xdr:to>
      <xdr:col>0</xdr:col>
      <xdr:colOff>1299882</xdr:colOff>
      <xdr:row>5</xdr:row>
      <xdr:rowOff>915147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2375648"/>
          <a:ext cx="1255059" cy="836705"/>
        </a:xfrm>
        <a:prstGeom prst="rect">
          <a:avLst/>
        </a:prstGeom>
      </xdr:spPr>
    </xdr:pic>
    <xdr:clientData/>
  </xdr:twoCellAnchor>
  <xdr:oneCellAnchor>
    <xdr:from>
      <xdr:col>0</xdr:col>
      <xdr:colOff>44823</xdr:colOff>
      <xdr:row>6</xdr:row>
      <xdr:rowOff>78442</xdr:rowOff>
    </xdr:from>
    <xdr:ext cx="1255059" cy="836705"/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2375648"/>
          <a:ext cx="1255059" cy="836705"/>
        </a:xfrm>
        <a:prstGeom prst="rect">
          <a:avLst/>
        </a:prstGeom>
      </xdr:spPr>
    </xdr:pic>
    <xdr:clientData/>
  </xdr:oneCellAnchor>
  <xdr:oneCellAnchor>
    <xdr:from>
      <xdr:col>0</xdr:col>
      <xdr:colOff>44823</xdr:colOff>
      <xdr:row>7</xdr:row>
      <xdr:rowOff>78442</xdr:rowOff>
    </xdr:from>
    <xdr:ext cx="1255059" cy="836705"/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2375648"/>
          <a:ext cx="1255059" cy="836705"/>
        </a:xfrm>
        <a:prstGeom prst="rect">
          <a:avLst/>
        </a:prstGeom>
      </xdr:spPr>
    </xdr:pic>
    <xdr:clientData/>
  </xdr:oneCellAnchor>
  <xdr:oneCellAnchor>
    <xdr:from>
      <xdr:col>0</xdr:col>
      <xdr:colOff>44823</xdr:colOff>
      <xdr:row>8</xdr:row>
      <xdr:rowOff>78442</xdr:rowOff>
    </xdr:from>
    <xdr:ext cx="1255059" cy="836705"/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2375648"/>
          <a:ext cx="1255059" cy="836705"/>
        </a:xfrm>
        <a:prstGeom prst="rect">
          <a:avLst/>
        </a:prstGeom>
      </xdr:spPr>
    </xdr:pic>
    <xdr:clientData/>
  </xdr:oneCellAnchor>
  <xdr:oneCellAnchor>
    <xdr:from>
      <xdr:col>0</xdr:col>
      <xdr:colOff>44823</xdr:colOff>
      <xdr:row>3</xdr:row>
      <xdr:rowOff>78442</xdr:rowOff>
    </xdr:from>
    <xdr:ext cx="1243853" cy="829235"/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470648"/>
          <a:ext cx="1243853" cy="829235"/>
        </a:xfrm>
        <a:prstGeom prst="rect">
          <a:avLst/>
        </a:prstGeom>
      </xdr:spPr>
    </xdr:pic>
    <xdr:clientData/>
  </xdr:oneCellAnchor>
  <xdr:twoCellAnchor editAs="oneCell">
    <xdr:from>
      <xdr:col>0</xdr:col>
      <xdr:colOff>44822</xdr:colOff>
      <xdr:row>10</xdr:row>
      <xdr:rowOff>169104</xdr:rowOff>
    </xdr:from>
    <xdr:to>
      <xdr:col>0</xdr:col>
      <xdr:colOff>1260955</xdr:colOff>
      <xdr:row>10</xdr:row>
      <xdr:rowOff>840439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97" b="9056"/>
        <a:stretch/>
      </xdr:blipFill>
      <xdr:spPr>
        <a:xfrm>
          <a:off x="44822" y="7296045"/>
          <a:ext cx="1216133" cy="671335"/>
        </a:xfrm>
        <a:prstGeom prst="rect">
          <a:avLst/>
        </a:prstGeom>
      </xdr:spPr>
    </xdr:pic>
    <xdr:clientData/>
  </xdr:twoCellAnchor>
  <xdr:oneCellAnchor>
    <xdr:from>
      <xdr:col>0</xdr:col>
      <xdr:colOff>44822</xdr:colOff>
      <xdr:row>11</xdr:row>
      <xdr:rowOff>169104</xdr:rowOff>
    </xdr:from>
    <xdr:ext cx="1216133" cy="671335"/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97" b="9056"/>
        <a:stretch/>
      </xdr:blipFill>
      <xdr:spPr>
        <a:xfrm>
          <a:off x="44822" y="7296045"/>
          <a:ext cx="1216133" cy="671335"/>
        </a:xfrm>
        <a:prstGeom prst="rect">
          <a:avLst/>
        </a:prstGeom>
      </xdr:spPr>
    </xdr:pic>
    <xdr:clientData/>
  </xdr:oneCellAnchor>
  <xdr:oneCellAnchor>
    <xdr:from>
      <xdr:col>0</xdr:col>
      <xdr:colOff>44822</xdr:colOff>
      <xdr:row>12</xdr:row>
      <xdr:rowOff>169104</xdr:rowOff>
    </xdr:from>
    <xdr:ext cx="1216133" cy="671335"/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97" b="9056"/>
        <a:stretch/>
      </xdr:blipFill>
      <xdr:spPr>
        <a:xfrm>
          <a:off x="44822" y="7296045"/>
          <a:ext cx="1216133" cy="671335"/>
        </a:xfrm>
        <a:prstGeom prst="rect">
          <a:avLst/>
        </a:prstGeom>
      </xdr:spPr>
    </xdr:pic>
    <xdr:clientData/>
  </xdr:oneCellAnchor>
  <xdr:oneCellAnchor>
    <xdr:from>
      <xdr:col>0</xdr:col>
      <xdr:colOff>44822</xdr:colOff>
      <xdr:row>13</xdr:row>
      <xdr:rowOff>169104</xdr:rowOff>
    </xdr:from>
    <xdr:ext cx="1216133" cy="671335"/>
    <xdr:pic>
      <xdr:nvPicPr>
        <xdr:cNvPr id="47" name="Рисунок 46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97" b="9056"/>
        <a:stretch/>
      </xdr:blipFill>
      <xdr:spPr>
        <a:xfrm>
          <a:off x="44822" y="7296045"/>
          <a:ext cx="1216133" cy="671335"/>
        </a:xfrm>
        <a:prstGeom prst="rect">
          <a:avLst/>
        </a:prstGeom>
      </xdr:spPr>
    </xdr:pic>
    <xdr:clientData/>
  </xdr:oneCellAnchor>
  <xdr:oneCellAnchor>
    <xdr:from>
      <xdr:col>0</xdr:col>
      <xdr:colOff>44822</xdr:colOff>
      <xdr:row>14</xdr:row>
      <xdr:rowOff>169104</xdr:rowOff>
    </xdr:from>
    <xdr:ext cx="1216133" cy="671335"/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97" b="9056"/>
        <a:stretch/>
      </xdr:blipFill>
      <xdr:spPr>
        <a:xfrm>
          <a:off x="44822" y="7296045"/>
          <a:ext cx="1216133" cy="671335"/>
        </a:xfrm>
        <a:prstGeom prst="rect">
          <a:avLst/>
        </a:prstGeom>
      </xdr:spPr>
    </xdr:pic>
    <xdr:clientData/>
  </xdr:oneCellAnchor>
  <xdr:oneCellAnchor>
    <xdr:from>
      <xdr:col>0</xdr:col>
      <xdr:colOff>44822</xdr:colOff>
      <xdr:row>15</xdr:row>
      <xdr:rowOff>169104</xdr:rowOff>
    </xdr:from>
    <xdr:ext cx="1216133" cy="671335"/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97" b="9056"/>
        <a:stretch/>
      </xdr:blipFill>
      <xdr:spPr>
        <a:xfrm>
          <a:off x="44822" y="7296045"/>
          <a:ext cx="1216133" cy="671335"/>
        </a:xfrm>
        <a:prstGeom prst="rect">
          <a:avLst/>
        </a:prstGeom>
      </xdr:spPr>
    </xdr:pic>
    <xdr:clientData/>
  </xdr:oneCellAnchor>
  <xdr:oneCellAnchor>
    <xdr:from>
      <xdr:col>0</xdr:col>
      <xdr:colOff>44822</xdr:colOff>
      <xdr:row>16</xdr:row>
      <xdr:rowOff>169104</xdr:rowOff>
    </xdr:from>
    <xdr:ext cx="1216133" cy="671335"/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97" b="9056"/>
        <a:stretch/>
      </xdr:blipFill>
      <xdr:spPr>
        <a:xfrm>
          <a:off x="44822" y="7296045"/>
          <a:ext cx="1216133" cy="671335"/>
        </a:xfrm>
        <a:prstGeom prst="rect">
          <a:avLst/>
        </a:prstGeom>
      </xdr:spPr>
    </xdr:pic>
    <xdr:clientData/>
  </xdr:oneCellAnchor>
  <xdr:twoCellAnchor editAs="oneCell">
    <xdr:from>
      <xdr:col>0</xdr:col>
      <xdr:colOff>66676</xdr:colOff>
      <xdr:row>9</xdr:row>
      <xdr:rowOff>104775</xdr:rowOff>
    </xdr:from>
    <xdr:to>
      <xdr:col>0</xdr:col>
      <xdr:colOff>1304926</xdr:colOff>
      <xdr:row>9</xdr:row>
      <xdr:rowOff>859984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71"/>
        <a:stretch/>
      </xdr:blipFill>
      <xdr:spPr>
        <a:xfrm>
          <a:off x="66676" y="7229475"/>
          <a:ext cx="1238250" cy="7552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3</xdr:row>
      <xdr:rowOff>40821</xdr:rowOff>
    </xdr:from>
    <xdr:to>
      <xdr:col>0</xdr:col>
      <xdr:colOff>1877785</xdr:colOff>
      <xdr:row>3</xdr:row>
      <xdr:rowOff>1192604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8" y="435428"/>
          <a:ext cx="1728107" cy="1151783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</xdr:colOff>
      <xdr:row>5</xdr:row>
      <xdr:rowOff>54429</xdr:rowOff>
    </xdr:from>
    <xdr:to>
      <xdr:col>0</xdr:col>
      <xdr:colOff>1932215</xdr:colOff>
      <xdr:row>6</xdr:row>
      <xdr:rowOff>35985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4" y="17875704"/>
          <a:ext cx="1809751" cy="1210281"/>
        </a:xfrm>
        <a:prstGeom prst="rect">
          <a:avLst/>
        </a:prstGeom>
      </xdr:spPr>
    </xdr:pic>
    <xdr:clientData/>
  </xdr:twoCellAnchor>
  <xdr:oneCellAnchor>
    <xdr:from>
      <xdr:col>0</xdr:col>
      <xdr:colOff>149678</xdr:colOff>
      <xdr:row>4</xdr:row>
      <xdr:rowOff>40821</xdr:rowOff>
    </xdr:from>
    <xdr:ext cx="1728107" cy="1151783"/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8" y="435428"/>
          <a:ext cx="1728107" cy="1151783"/>
        </a:xfrm>
        <a:prstGeom prst="rect">
          <a:avLst/>
        </a:prstGeom>
      </xdr:spPr>
    </xdr:pic>
    <xdr:clientData/>
  </xdr:oneCellAnchor>
  <xdr:twoCellAnchor editAs="oneCell">
    <xdr:from>
      <xdr:col>0</xdr:col>
      <xdr:colOff>108856</xdr:colOff>
      <xdr:row>6</xdr:row>
      <xdr:rowOff>54431</xdr:rowOff>
    </xdr:from>
    <xdr:to>
      <xdr:col>0</xdr:col>
      <xdr:colOff>1836963</xdr:colOff>
      <xdr:row>6</xdr:row>
      <xdr:rowOff>1206503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 flipV="1">
          <a:off x="108856" y="4122967"/>
          <a:ext cx="1728107" cy="1152072"/>
        </a:xfrm>
        <a:prstGeom prst="rect">
          <a:avLst/>
        </a:prstGeom>
      </xdr:spPr>
    </xdr:pic>
    <xdr:clientData/>
  </xdr:twoCellAnchor>
  <xdr:oneCellAnchor>
    <xdr:from>
      <xdr:col>0</xdr:col>
      <xdr:colOff>149678</xdr:colOff>
      <xdr:row>2</xdr:row>
      <xdr:rowOff>40821</xdr:rowOff>
    </xdr:from>
    <xdr:ext cx="1728107" cy="1151783"/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8" y="639535"/>
          <a:ext cx="1728107" cy="115178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145676</xdr:colOff>
      <xdr:row>3</xdr:row>
      <xdr:rowOff>33619</xdr:rowOff>
    </xdr:from>
    <xdr:to>
      <xdr:col>0</xdr:col>
      <xdr:colOff>1221441</xdr:colOff>
      <xdr:row>3</xdr:row>
      <xdr:rowOff>985733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90" t="4500" r="11393" b="8861"/>
        <a:stretch/>
      </xdr:blipFill>
      <xdr:spPr>
        <a:xfrm>
          <a:off x="145676" y="425825"/>
          <a:ext cx="1075765" cy="952114"/>
        </a:xfrm>
        <a:prstGeom prst="rect">
          <a:avLst/>
        </a:prstGeom>
      </xdr:spPr>
    </xdr:pic>
    <xdr:clientData/>
  </xdr:twoCellAnchor>
  <xdr:oneCellAnchor>
    <xdr:from>
      <xdr:col>0</xdr:col>
      <xdr:colOff>145676</xdr:colOff>
      <xdr:row>4</xdr:row>
      <xdr:rowOff>33619</xdr:rowOff>
    </xdr:from>
    <xdr:ext cx="1075765" cy="952114"/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90" t="4500" r="11393" b="8861"/>
        <a:stretch/>
      </xdr:blipFill>
      <xdr:spPr>
        <a:xfrm>
          <a:off x="145676" y="425825"/>
          <a:ext cx="1075765" cy="952114"/>
        </a:xfrm>
        <a:prstGeom prst="rect">
          <a:avLst/>
        </a:prstGeom>
      </xdr:spPr>
    </xdr:pic>
    <xdr:clientData/>
  </xdr:oneCellAnchor>
  <xdr:twoCellAnchor editAs="oneCell">
    <xdr:from>
      <xdr:col>0</xdr:col>
      <xdr:colOff>145677</xdr:colOff>
      <xdr:row>5</xdr:row>
      <xdr:rowOff>44824</xdr:rowOff>
    </xdr:from>
    <xdr:to>
      <xdr:col>0</xdr:col>
      <xdr:colOff>1189287</xdr:colOff>
      <xdr:row>5</xdr:row>
      <xdr:rowOff>986118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5" t="2083" r="10937" b="2083"/>
        <a:stretch/>
      </xdr:blipFill>
      <xdr:spPr>
        <a:xfrm>
          <a:off x="145677" y="2476500"/>
          <a:ext cx="1043610" cy="941294"/>
        </a:xfrm>
        <a:prstGeom prst="rect">
          <a:avLst/>
        </a:prstGeom>
      </xdr:spPr>
    </xdr:pic>
    <xdr:clientData/>
  </xdr:twoCellAnchor>
  <xdr:oneCellAnchor>
    <xdr:from>
      <xdr:col>0</xdr:col>
      <xdr:colOff>145676</xdr:colOff>
      <xdr:row>2</xdr:row>
      <xdr:rowOff>33619</xdr:rowOff>
    </xdr:from>
    <xdr:ext cx="1075765" cy="952114"/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90" t="4500" r="11393" b="8861"/>
        <a:stretch/>
      </xdr:blipFill>
      <xdr:spPr>
        <a:xfrm>
          <a:off x="145676" y="1445560"/>
          <a:ext cx="1075765" cy="952114"/>
        </a:xfrm>
        <a:prstGeom prst="rect">
          <a:avLst/>
        </a:prstGeom>
      </xdr:spPr>
    </xdr:pic>
    <xdr:clientData/>
  </xdr:oneCellAnchor>
  <xdr:twoCellAnchor editAs="oneCell">
    <xdr:from>
      <xdr:col>0</xdr:col>
      <xdr:colOff>136070</xdr:colOff>
      <xdr:row>6</xdr:row>
      <xdr:rowOff>81643</xdr:rowOff>
    </xdr:from>
    <xdr:to>
      <xdr:col>0</xdr:col>
      <xdr:colOff>1330777</xdr:colOff>
      <xdr:row>6</xdr:row>
      <xdr:rowOff>911525</xdr:rowOff>
    </xdr:to>
    <xdr:pic>
      <xdr:nvPicPr>
        <xdr:cNvPr id="9" name="Рисунок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36070" y="472168"/>
          <a:ext cx="1251857" cy="82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324971</xdr:colOff>
      <xdr:row>6</xdr:row>
      <xdr:rowOff>145676</xdr:rowOff>
    </xdr:from>
    <xdr:to>
      <xdr:col>0</xdr:col>
      <xdr:colOff>1554641</xdr:colOff>
      <xdr:row>6</xdr:row>
      <xdr:rowOff>884493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1" y="537882"/>
          <a:ext cx="1229670" cy="738817"/>
        </a:xfrm>
        <a:prstGeom prst="rect">
          <a:avLst/>
        </a:prstGeom>
      </xdr:spPr>
    </xdr:pic>
    <xdr:clientData/>
  </xdr:twoCellAnchor>
  <xdr:twoCellAnchor editAs="oneCell">
    <xdr:from>
      <xdr:col>0</xdr:col>
      <xdr:colOff>234524</xdr:colOff>
      <xdr:row>5</xdr:row>
      <xdr:rowOff>65553</xdr:rowOff>
    </xdr:from>
    <xdr:to>
      <xdr:col>0</xdr:col>
      <xdr:colOff>1646464</xdr:colOff>
      <xdr:row>5</xdr:row>
      <xdr:rowOff>933930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727" t="10582" r="13819" b="17963"/>
        <a:stretch/>
      </xdr:blipFill>
      <xdr:spPr>
        <a:xfrm>
          <a:off x="234524" y="3766696"/>
          <a:ext cx="1411940" cy="868377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4</xdr:row>
      <xdr:rowOff>73610</xdr:rowOff>
    </xdr:from>
    <xdr:to>
      <xdr:col>0</xdr:col>
      <xdr:colOff>1636471</xdr:colOff>
      <xdr:row>4</xdr:row>
      <xdr:rowOff>941293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9158" t="10220" r="10989" b="15604"/>
        <a:stretch/>
      </xdr:blipFill>
      <xdr:spPr>
        <a:xfrm>
          <a:off x="235324" y="1586404"/>
          <a:ext cx="1401147" cy="86768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</xdr:row>
      <xdr:rowOff>40822</xdr:rowOff>
    </xdr:from>
    <xdr:to>
      <xdr:col>0</xdr:col>
      <xdr:colOff>1714500</xdr:colOff>
      <xdr:row>2</xdr:row>
      <xdr:rowOff>937294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73" t="6542" b="9345"/>
        <a:stretch/>
      </xdr:blipFill>
      <xdr:spPr>
        <a:xfrm>
          <a:off x="190500" y="530679"/>
          <a:ext cx="1524000" cy="896472"/>
        </a:xfrm>
        <a:prstGeom prst="rect">
          <a:avLst/>
        </a:prstGeom>
      </xdr:spPr>
    </xdr:pic>
    <xdr:clientData/>
  </xdr:twoCellAnchor>
  <xdr:twoCellAnchor editAs="oneCell">
    <xdr:from>
      <xdr:col>0</xdr:col>
      <xdr:colOff>81644</xdr:colOff>
      <xdr:row>3</xdr:row>
      <xdr:rowOff>27213</xdr:rowOff>
    </xdr:from>
    <xdr:to>
      <xdr:col>0</xdr:col>
      <xdr:colOff>1755323</xdr:colOff>
      <xdr:row>3</xdr:row>
      <xdr:rowOff>1142999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4" y="1537606"/>
          <a:ext cx="1673679" cy="1115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77;&#1073;&#1077;&#1089;&#1090;&#1086;&#1080;&#1084;&#1086;&#1089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л пром"/>
    </sheetNames>
    <sheetDataSet>
      <sheetData sheetId="0">
        <row r="118">
          <cell r="R118">
            <v>1750</v>
          </cell>
        </row>
        <row r="119">
          <cell r="R119">
            <v>1990</v>
          </cell>
        </row>
        <row r="120">
          <cell r="R120">
            <v>2590</v>
          </cell>
        </row>
        <row r="121">
          <cell r="Q121">
            <v>3468.1928199999998</v>
          </cell>
          <cell r="R121">
            <v>3470</v>
          </cell>
        </row>
        <row r="122">
          <cell r="R122">
            <v>4640</v>
          </cell>
        </row>
        <row r="123">
          <cell r="R123">
            <v>5180</v>
          </cell>
        </row>
        <row r="124">
          <cell r="R124">
            <v>4970</v>
          </cell>
        </row>
        <row r="125">
          <cell r="R125">
            <v>7030</v>
          </cell>
        </row>
        <row r="126">
          <cell r="R126">
            <v>3910</v>
          </cell>
        </row>
        <row r="127">
          <cell r="R127">
            <v>3910</v>
          </cell>
        </row>
        <row r="128">
          <cell r="R128">
            <v>3910</v>
          </cell>
        </row>
        <row r="129">
          <cell r="R129">
            <v>5240</v>
          </cell>
        </row>
        <row r="130">
          <cell r="R130">
            <v>5770</v>
          </cell>
        </row>
        <row r="132">
          <cell r="R132">
            <v>3740</v>
          </cell>
        </row>
        <row r="133">
          <cell r="R133">
            <v>6690</v>
          </cell>
        </row>
        <row r="134">
          <cell r="R134">
            <v>9810</v>
          </cell>
        </row>
        <row r="135">
          <cell r="R135">
            <v>12850</v>
          </cell>
        </row>
        <row r="136">
          <cell r="R136">
            <v>3040</v>
          </cell>
        </row>
        <row r="137">
          <cell r="R137">
            <v>5540</v>
          </cell>
        </row>
        <row r="138">
          <cell r="R138">
            <v>7850</v>
          </cell>
        </row>
        <row r="144">
          <cell r="R144">
            <v>5010</v>
          </cell>
        </row>
        <row r="145">
          <cell r="R145">
            <v>5120</v>
          </cell>
        </row>
        <row r="146">
          <cell r="R146">
            <v>9630</v>
          </cell>
        </row>
        <row r="147">
          <cell r="R147">
            <v>9850</v>
          </cell>
        </row>
        <row r="148">
          <cell r="R148">
            <v>13820</v>
          </cell>
        </row>
        <row r="149">
          <cell r="R149">
            <v>14160</v>
          </cell>
        </row>
        <row r="152">
          <cell r="R152">
            <v>1750</v>
          </cell>
        </row>
        <row r="153">
          <cell r="R153">
            <v>1990</v>
          </cell>
        </row>
        <row r="154">
          <cell r="R154">
            <v>2590</v>
          </cell>
        </row>
        <row r="155">
          <cell r="R155">
            <v>3270</v>
          </cell>
        </row>
        <row r="156">
          <cell r="R156">
            <v>4920</v>
          </cell>
        </row>
        <row r="157">
          <cell r="R157">
            <v>4770</v>
          </cell>
        </row>
        <row r="158">
          <cell r="R158">
            <v>3540</v>
          </cell>
        </row>
        <row r="159">
          <cell r="R159">
            <v>6430</v>
          </cell>
        </row>
        <row r="160">
          <cell r="R160">
            <v>6770</v>
          </cell>
        </row>
        <row r="161">
          <cell r="R161">
            <v>9420</v>
          </cell>
        </row>
        <row r="162">
          <cell r="R162">
            <v>12220</v>
          </cell>
        </row>
        <row r="167">
          <cell r="R167">
            <v>3670</v>
          </cell>
        </row>
        <row r="168">
          <cell r="R168">
            <v>5010</v>
          </cell>
        </row>
        <row r="169">
          <cell r="R169">
            <v>5580</v>
          </cell>
        </row>
        <row r="170">
          <cell r="R170">
            <v>9400</v>
          </cell>
        </row>
        <row r="171">
          <cell r="R171">
            <v>10540</v>
          </cell>
        </row>
        <row r="172">
          <cell r="R172">
            <v>15750</v>
          </cell>
        </row>
        <row r="175">
          <cell r="R175">
            <v>2580</v>
          </cell>
        </row>
        <row r="176">
          <cell r="R176">
            <v>4570</v>
          </cell>
        </row>
        <row r="177">
          <cell r="R177">
            <v>2900</v>
          </cell>
        </row>
        <row r="178">
          <cell r="R178">
            <v>5450</v>
          </cell>
        </row>
        <row r="179">
          <cell r="R179">
            <v>7820</v>
          </cell>
        </row>
        <row r="184">
          <cell r="R184">
            <v>1700</v>
          </cell>
        </row>
        <row r="185">
          <cell r="R185">
            <v>1890</v>
          </cell>
        </row>
        <row r="186">
          <cell r="R186">
            <v>2040</v>
          </cell>
        </row>
        <row r="187">
          <cell r="R187">
            <v>3020</v>
          </cell>
        </row>
        <row r="188">
          <cell r="R188">
            <v>4000</v>
          </cell>
        </row>
        <row r="189">
          <cell r="R189">
            <v>5720</v>
          </cell>
        </row>
        <row r="191">
          <cell r="R191">
            <v>1310</v>
          </cell>
        </row>
        <row r="192">
          <cell r="R192">
            <v>2060</v>
          </cell>
        </row>
        <row r="193">
          <cell r="R193">
            <v>2760</v>
          </cell>
        </row>
        <row r="194">
          <cell r="R194">
            <v>3370</v>
          </cell>
        </row>
        <row r="197">
          <cell r="R197">
            <v>770</v>
          </cell>
        </row>
        <row r="198">
          <cell r="R198">
            <v>1240</v>
          </cell>
        </row>
        <row r="199">
          <cell r="R199">
            <v>1300</v>
          </cell>
        </row>
        <row r="200">
          <cell r="R200">
            <v>1480</v>
          </cell>
        </row>
        <row r="201">
          <cell r="R201">
            <v>1540</v>
          </cell>
        </row>
        <row r="202">
          <cell r="R202">
            <v>1670</v>
          </cell>
        </row>
        <row r="203">
          <cell r="R203">
            <v>1720</v>
          </cell>
        </row>
        <row r="204">
          <cell r="R204">
            <v>1970</v>
          </cell>
        </row>
        <row r="205">
          <cell r="R205">
            <v>2030</v>
          </cell>
        </row>
        <row r="206">
          <cell r="R206">
            <v>1670</v>
          </cell>
        </row>
        <row r="207">
          <cell r="R207">
            <v>2150</v>
          </cell>
        </row>
        <row r="208">
          <cell r="R208">
            <v>2380</v>
          </cell>
        </row>
        <row r="219">
          <cell r="R219">
            <v>870</v>
          </cell>
        </row>
        <row r="220">
          <cell r="R220">
            <v>1050</v>
          </cell>
        </row>
        <row r="221">
          <cell r="R221">
            <v>840</v>
          </cell>
        </row>
        <row r="222">
          <cell r="R222">
            <v>1170</v>
          </cell>
        </row>
        <row r="223">
          <cell r="R223">
            <v>1410</v>
          </cell>
        </row>
        <row r="224">
          <cell r="R224">
            <v>1590</v>
          </cell>
        </row>
        <row r="225">
          <cell r="R225">
            <v>1790</v>
          </cell>
        </row>
        <row r="226">
          <cell r="R226">
            <v>1170</v>
          </cell>
        </row>
        <row r="227">
          <cell r="R227">
            <v>1410</v>
          </cell>
        </row>
        <row r="228">
          <cell r="R228">
            <v>1600</v>
          </cell>
        </row>
        <row r="229">
          <cell r="R229">
            <v>1800</v>
          </cell>
        </row>
        <row r="230">
          <cell r="R230">
            <v>1710</v>
          </cell>
        </row>
        <row r="231">
          <cell r="R231">
            <v>1950</v>
          </cell>
        </row>
        <row r="232">
          <cell r="R232">
            <v>2130</v>
          </cell>
        </row>
        <row r="233">
          <cell r="R233">
            <v>2360</v>
          </cell>
        </row>
        <row r="234">
          <cell r="R234">
            <v>2550</v>
          </cell>
        </row>
        <row r="235">
          <cell r="R235">
            <v>2730</v>
          </cell>
        </row>
        <row r="236">
          <cell r="R236">
            <v>640</v>
          </cell>
        </row>
        <row r="237">
          <cell r="R237">
            <v>760</v>
          </cell>
        </row>
        <row r="238">
          <cell r="R238">
            <v>760</v>
          </cell>
        </row>
        <row r="239">
          <cell r="R239">
            <v>990</v>
          </cell>
        </row>
        <row r="240">
          <cell r="R240">
            <v>1620</v>
          </cell>
        </row>
        <row r="250">
          <cell r="R250">
            <v>880</v>
          </cell>
        </row>
        <row r="251">
          <cell r="R251">
            <v>1360</v>
          </cell>
        </row>
        <row r="252">
          <cell r="R252">
            <v>2080</v>
          </cell>
        </row>
        <row r="253">
          <cell r="R253">
            <v>1070</v>
          </cell>
        </row>
        <row r="254">
          <cell r="R254">
            <v>2050</v>
          </cell>
        </row>
        <row r="255">
          <cell r="R255">
            <v>3060</v>
          </cell>
        </row>
        <row r="256">
          <cell r="R256">
            <v>1720</v>
          </cell>
        </row>
        <row r="257">
          <cell r="R257">
            <v>3350</v>
          </cell>
        </row>
        <row r="259">
          <cell r="R259">
            <v>690</v>
          </cell>
        </row>
        <row r="260">
          <cell r="R260">
            <v>750</v>
          </cell>
        </row>
        <row r="261">
          <cell r="R261">
            <v>1000</v>
          </cell>
        </row>
        <row r="262">
          <cell r="R262">
            <v>1260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C00000"/>
  </sheetPr>
  <dimension ref="A2:J36"/>
  <sheetViews>
    <sheetView showGridLines="0" tabSelected="1" view="pageLayout" zoomScale="85" zoomScaleNormal="10" zoomScalePageLayoutView="85" workbookViewId="0">
      <selection activeCell="F6" sqref="F6"/>
    </sheetView>
  </sheetViews>
  <sheetFormatPr defaultColWidth="9.140625" defaultRowHeight="15" x14ac:dyDescent="0.25"/>
  <cols>
    <col min="1" max="1" width="28.140625" customWidth="1"/>
    <col min="2" max="2" width="19.5703125" style="2" customWidth="1"/>
    <col min="3" max="3" width="44.5703125" style="1" customWidth="1"/>
    <col min="4" max="6" width="9.42578125" style="15" customWidth="1"/>
    <col min="7" max="7" width="9.42578125" style="16" customWidth="1"/>
  </cols>
  <sheetData>
    <row r="2" spans="1:8" ht="15.75" x14ac:dyDescent="0.25">
      <c r="A2" s="11" t="s">
        <v>7</v>
      </c>
      <c r="B2" s="11" t="s">
        <v>12</v>
      </c>
      <c r="C2" s="26" t="s">
        <v>13</v>
      </c>
      <c r="D2" s="12" t="s">
        <v>9</v>
      </c>
      <c r="E2" s="12" t="s">
        <v>10</v>
      </c>
      <c r="F2" s="12" t="s">
        <v>11</v>
      </c>
      <c r="G2" s="13" t="s">
        <v>5</v>
      </c>
    </row>
    <row r="3" spans="1:8" s="21" customFormat="1" ht="42.75" hidden="1" customHeight="1" x14ac:dyDescent="0.25">
      <c r="A3" s="19" t="s">
        <v>40</v>
      </c>
      <c r="B3" s="19"/>
      <c r="C3" s="27"/>
      <c r="D3" s="14">
        <f t="shared" ref="D3" si="0">E3*1.08</f>
        <v>139.96800000000005</v>
      </c>
      <c r="E3" s="14">
        <f t="shared" ref="E3" si="1">F3*1.08</f>
        <v>129.60000000000002</v>
      </c>
      <c r="F3" s="14">
        <f t="shared" ref="F3" si="2">G3*1.2</f>
        <v>120</v>
      </c>
      <c r="G3" s="22">
        <v>100</v>
      </c>
    </row>
    <row r="4" spans="1:8" s="21" customFormat="1" ht="57.75" hidden="1" customHeight="1" x14ac:dyDescent="0.25">
      <c r="A4" s="19" t="s">
        <v>41</v>
      </c>
      <c r="B4" s="19"/>
      <c r="C4" s="27" t="s">
        <v>43</v>
      </c>
      <c r="D4" s="14">
        <f t="shared" ref="D4:E5" si="3">E4*1.08</f>
        <v>377.91360000000003</v>
      </c>
      <c r="E4" s="14">
        <f t="shared" si="3"/>
        <v>349.92</v>
      </c>
      <c r="F4" s="14">
        <f t="shared" ref="F4:F7" si="4">G4*1.2</f>
        <v>324</v>
      </c>
      <c r="G4" s="22">
        <v>270</v>
      </c>
    </row>
    <row r="5" spans="1:8" s="21" customFormat="1" ht="81.75" hidden="1" customHeight="1" x14ac:dyDescent="0.25">
      <c r="A5" s="19" t="s">
        <v>42</v>
      </c>
      <c r="B5" s="19"/>
      <c r="C5" s="28" t="s">
        <v>44</v>
      </c>
      <c r="D5" s="14">
        <f t="shared" si="3"/>
        <v>559.87200000000018</v>
      </c>
      <c r="E5" s="14">
        <f t="shared" si="3"/>
        <v>518.40000000000009</v>
      </c>
      <c r="F5" s="14">
        <f t="shared" si="4"/>
        <v>480</v>
      </c>
      <c r="G5" s="22">
        <v>400</v>
      </c>
    </row>
    <row r="6" spans="1:8" ht="81.75" customHeight="1" x14ac:dyDescent="0.25">
      <c r="A6" s="20"/>
      <c r="B6" s="18" t="s">
        <v>171</v>
      </c>
      <c r="C6" s="25" t="s">
        <v>182</v>
      </c>
      <c r="D6" s="14">
        <f t="shared" ref="D6:E6" si="5">E6*1.08</f>
        <v>2449.44</v>
      </c>
      <c r="E6" s="14">
        <f t="shared" si="5"/>
        <v>2268</v>
      </c>
      <c r="F6" s="14">
        <f t="shared" si="4"/>
        <v>2100</v>
      </c>
      <c r="G6" s="23">
        <f>'[1]ул пром'!$R$118</f>
        <v>1750</v>
      </c>
    </row>
    <row r="7" spans="1:8" ht="85.5" customHeight="1" x14ac:dyDescent="0.25">
      <c r="A7" s="20"/>
      <c r="B7" s="18" t="s">
        <v>4</v>
      </c>
      <c r="C7" s="25" t="s">
        <v>181</v>
      </c>
      <c r="D7" s="14">
        <f t="shared" ref="D7:E7" si="6">E7*1.08</f>
        <v>2785.3632000000002</v>
      </c>
      <c r="E7" s="14">
        <f t="shared" si="6"/>
        <v>2579.04</v>
      </c>
      <c r="F7" s="14">
        <f t="shared" si="4"/>
        <v>2388</v>
      </c>
      <c r="G7" s="23">
        <f>'[1]ул пром'!$R$119</f>
        <v>1990</v>
      </c>
    </row>
    <row r="8" spans="1:8" ht="85.5" customHeight="1" x14ac:dyDescent="0.25">
      <c r="A8" s="20"/>
      <c r="B8" s="18" t="s">
        <v>155</v>
      </c>
      <c r="C8" s="25" t="s">
        <v>180</v>
      </c>
      <c r="D8" s="14">
        <f t="shared" ref="D8:E9" si="7">E8*1.08</f>
        <v>3625.1712000000007</v>
      </c>
      <c r="E8" s="14">
        <f t="shared" si="7"/>
        <v>3356.6400000000003</v>
      </c>
      <c r="F8" s="14">
        <f>G8*1.2</f>
        <v>3108</v>
      </c>
      <c r="G8" s="23">
        <f>'[1]ул пром'!$R$120</f>
        <v>2590</v>
      </c>
    </row>
    <row r="9" spans="1:8" ht="85.5" customHeight="1" x14ac:dyDescent="0.25">
      <c r="A9" s="20" t="s">
        <v>6</v>
      </c>
      <c r="B9" s="18" t="s">
        <v>156</v>
      </c>
      <c r="C9" s="25" t="s">
        <v>183</v>
      </c>
      <c r="D9" s="14">
        <f t="shared" si="7"/>
        <v>4856.8896000000004</v>
      </c>
      <c r="E9" s="14">
        <f t="shared" si="7"/>
        <v>4497.12</v>
      </c>
      <c r="F9" s="14">
        <f t="shared" ref="F9:F35" si="8">G9*1.2</f>
        <v>4164</v>
      </c>
      <c r="G9" s="23">
        <f>'[1]ул пром'!$R$121</f>
        <v>3470</v>
      </c>
    </row>
    <row r="10" spans="1:8" ht="85.5" customHeight="1" x14ac:dyDescent="0.25">
      <c r="A10" s="20" t="s">
        <v>6</v>
      </c>
      <c r="B10" s="18" t="s">
        <v>46</v>
      </c>
      <c r="C10" s="25" t="s">
        <v>184</v>
      </c>
      <c r="D10" s="14">
        <f t="shared" ref="D10" si="9">E10*1.08</f>
        <v>6494.5152000000007</v>
      </c>
      <c r="E10" s="14">
        <f t="shared" ref="E10" si="10">F10*1.08</f>
        <v>6013.4400000000005</v>
      </c>
      <c r="F10" s="14">
        <f>G10*1.2</f>
        <v>5568</v>
      </c>
      <c r="G10" s="23">
        <f>'[1]ул пром'!$R$122</f>
        <v>4640</v>
      </c>
    </row>
    <row r="11" spans="1:8" ht="91.5" customHeight="1" x14ac:dyDescent="0.25">
      <c r="A11" s="6"/>
      <c r="B11" s="18" t="s">
        <v>21</v>
      </c>
      <c r="C11" s="54" t="s">
        <v>185</v>
      </c>
      <c r="D11" s="14">
        <f>E11*1.08</f>
        <v>7250.3424000000014</v>
      </c>
      <c r="E11" s="14">
        <f>F11*1.08</f>
        <v>6713.2800000000007</v>
      </c>
      <c r="F11" s="14">
        <f>G11*1.2</f>
        <v>6216</v>
      </c>
      <c r="G11" s="23">
        <f>'[1]ул пром'!$R$123</f>
        <v>5180</v>
      </c>
    </row>
    <row r="12" spans="1:8" ht="85.5" customHeight="1" x14ac:dyDescent="0.25">
      <c r="A12" s="20"/>
      <c r="B12" s="18" t="s">
        <v>49</v>
      </c>
      <c r="C12" s="25" t="s">
        <v>96</v>
      </c>
      <c r="D12" s="14">
        <f>E12*1.08</f>
        <v>6956.4096000000018</v>
      </c>
      <c r="E12" s="14">
        <f>F12*1.08</f>
        <v>6441.1200000000008</v>
      </c>
      <c r="F12" s="14">
        <f>G12*1.2</f>
        <v>5964</v>
      </c>
      <c r="G12" s="23">
        <f>'[1]ул пром'!$R$124</f>
        <v>4970</v>
      </c>
    </row>
    <row r="13" spans="1:8" ht="105.75" customHeight="1" x14ac:dyDescent="0.25">
      <c r="A13" s="6"/>
      <c r="B13" s="18" t="s">
        <v>157</v>
      </c>
      <c r="C13" s="54" t="s">
        <v>186</v>
      </c>
      <c r="D13" s="14">
        <f t="shared" ref="D13:E15" si="11">E13*1.08</f>
        <v>5472.7488000000012</v>
      </c>
      <c r="E13" s="14">
        <f t="shared" si="11"/>
        <v>5067.3600000000006</v>
      </c>
      <c r="F13" s="14">
        <f t="shared" si="8"/>
        <v>4692</v>
      </c>
      <c r="G13" s="23">
        <f>'[1]ул пром'!$R$126</f>
        <v>3910</v>
      </c>
    </row>
    <row r="14" spans="1:8" ht="105.75" customHeight="1" x14ac:dyDescent="0.25">
      <c r="A14" s="4"/>
      <c r="B14" s="18" t="s">
        <v>158</v>
      </c>
      <c r="C14" s="54" t="s">
        <v>187</v>
      </c>
      <c r="D14" s="14">
        <f t="shared" ref="D14" si="12">E14*1.08</f>
        <v>5472.7488000000012</v>
      </c>
      <c r="E14" s="14">
        <f t="shared" ref="E14" si="13">F14*1.08</f>
        <v>5067.3600000000006</v>
      </c>
      <c r="F14" s="14">
        <f t="shared" ref="F14" si="14">G14*1.2</f>
        <v>4692</v>
      </c>
      <c r="G14" s="23">
        <f>'[1]ул пром'!$R$127</f>
        <v>3910</v>
      </c>
    </row>
    <row r="15" spans="1:8" ht="105.75" customHeight="1" x14ac:dyDescent="0.25">
      <c r="A15" s="31"/>
      <c r="B15" s="32" t="s">
        <v>159</v>
      </c>
      <c r="C15" s="54" t="s">
        <v>187</v>
      </c>
      <c r="D15" s="14">
        <f t="shared" si="11"/>
        <v>5472.7488000000012</v>
      </c>
      <c r="E15" s="14">
        <f t="shared" si="11"/>
        <v>5067.3600000000006</v>
      </c>
      <c r="F15" s="14">
        <f t="shared" si="8"/>
        <v>4692</v>
      </c>
      <c r="G15" s="23">
        <f>'[1]ул пром'!$R$127</f>
        <v>3910</v>
      </c>
    </row>
    <row r="16" spans="1:8" ht="99" customHeight="1" x14ac:dyDescent="0.25">
      <c r="A16" s="4"/>
      <c r="B16" s="18" t="s">
        <v>45</v>
      </c>
      <c r="C16" s="54" t="s">
        <v>188</v>
      </c>
      <c r="D16" s="14">
        <f t="shared" ref="D16" si="15">E16*1.08</f>
        <v>5472.7488000000012</v>
      </c>
      <c r="E16" s="14">
        <f t="shared" ref="E16" si="16">F16*1.08</f>
        <v>5067.3600000000006</v>
      </c>
      <c r="F16" s="14">
        <f t="shared" ref="F16" si="17">G16*1.2</f>
        <v>4692</v>
      </c>
      <c r="G16" s="23">
        <f>'[1]ул пром'!$R$128</f>
        <v>3910</v>
      </c>
      <c r="H16" s="29"/>
    </row>
    <row r="17" spans="1:10" ht="99" customHeight="1" x14ac:dyDescent="0.25">
      <c r="A17" s="4"/>
      <c r="B17" s="18" t="s">
        <v>160</v>
      </c>
      <c r="C17" s="54" t="s">
        <v>189</v>
      </c>
      <c r="D17" s="14">
        <f t="shared" ref="D17" si="18">E17*1.08</f>
        <v>7334.3232000000016</v>
      </c>
      <c r="E17" s="14">
        <f t="shared" ref="E17" si="19">F17*1.08</f>
        <v>6791.0400000000009</v>
      </c>
      <c r="F17" s="14">
        <f t="shared" ref="F17" si="20">G17*1.2</f>
        <v>6288</v>
      </c>
      <c r="G17" s="23">
        <f>'[1]ул пром'!$R$129</f>
        <v>5240</v>
      </c>
    </row>
    <row r="18" spans="1:10" ht="99" customHeight="1" x14ac:dyDescent="0.25">
      <c r="A18" s="20"/>
      <c r="B18" s="18" t="s">
        <v>161</v>
      </c>
      <c r="C18" s="25" t="s">
        <v>104</v>
      </c>
      <c r="D18" s="14">
        <v>9993.7152000000006</v>
      </c>
      <c r="E18" s="14">
        <v>9253.44</v>
      </c>
      <c r="F18" s="14">
        <v>8568</v>
      </c>
      <c r="G18" s="23">
        <f>'[1]ул пром'!$Q$121*2</f>
        <v>6936.3856399999995</v>
      </c>
    </row>
    <row r="19" spans="1:10" ht="98.25" customHeight="1" x14ac:dyDescent="0.25">
      <c r="A19" s="4"/>
      <c r="B19" s="18" t="s">
        <v>23</v>
      </c>
      <c r="C19" s="54" t="s">
        <v>190</v>
      </c>
      <c r="D19" s="14">
        <f t="shared" ref="D19:E36" si="21">E19*1.08</f>
        <v>8076.1536000000006</v>
      </c>
      <c r="E19" s="14">
        <f t="shared" si="21"/>
        <v>7477.92</v>
      </c>
      <c r="F19" s="14">
        <f t="shared" ref="F19:F30" si="22">G19*1.2</f>
        <v>6924</v>
      </c>
      <c r="G19" s="23">
        <f>'[1]ул пром'!$R$130</f>
        <v>5770</v>
      </c>
      <c r="J19" s="30"/>
    </row>
    <row r="20" spans="1:10" ht="94.5" customHeight="1" x14ac:dyDescent="0.25">
      <c r="A20" s="4"/>
      <c r="B20" s="18" t="s">
        <v>162</v>
      </c>
      <c r="C20" s="48" t="s">
        <v>122</v>
      </c>
      <c r="D20" s="14">
        <f t="shared" si="21"/>
        <v>5234.8032000000003</v>
      </c>
      <c r="E20" s="14">
        <f t="shared" si="21"/>
        <v>4847.04</v>
      </c>
      <c r="F20" s="14">
        <f t="shared" si="22"/>
        <v>4488</v>
      </c>
      <c r="G20" s="23">
        <f>'[1]ул пром'!$R$132</f>
        <v>3740</v>
      </c>
    </row>
    <row r="21" spans="1:10" ht="94.5" customHeight="1" x14ac:dyDescent="0.25">
      <c r="A21" s="4"/>
      <c r="B21" s="18" t="s">
        <v>225</v>
      </c>
      <c r="C21" s="25" t="s">
        <v>226</v>
      </c>
      <c r="D21" s="14">
        <f t="shared" ref="D21" si="23">E21*1.08</f>
        <v>9839.7504000000026</v>
      </c>
      <c r="E21" s="14">
        <f t="shared" ref="E21" si="24">F21*1.08</f>
        <v>9110.880000000001</v>
      </c>
      <c r="F21" s="14">
        <f t="shared" ref="F21" si="25">G21*1.2</f>
        <v>8436</v>
      </c>
      <c r="G21" s="23">
        <f>'[1]ул пром'!$R$125</f>
        <v>7030</v>
      </c>
    </row>
    <row r="22" spans="1:10" ht="94.5" customHeight="1" x14ac:dyDescent="0.25">
      <c r="A22" s="4"/>
      <c r="B22" s="18" t="s">
        <v>163</v>
      </c>
      <c r="C22" s="48" t="s">
        <v>121</v>
      </c>
      <c r="D22" s="14">
        <f t="shared" si="21"/>
        <v>9363.8592000000008</v>
      </c>
      <c r="E22" s="14">
        <f t="shared" si="21"/>
        <v>8670.24</v>
      </c>
      <c r="F22" s="14">
        <f t="shared" si="22"/>
        <v>8028</v>
      </c>
      <c r="G22" s="23">
        <f>'[1]ул пром'!$R$133</f>
        <v>6690</v>
      </c>
    </row>
    <row r="23" spans="1:10" ht="94.5" customHeight="1" x14ac:dyDescent="0.25">
      <c r="A23" s="4"/>
      <c r="B23" s="18" t="s">
        <v>164</v>
      </c>
      <c r="C23" s="55" t="s">
        <v>120</v>
      </c>
      <c r="D23" s="14">
        <f t="shared" si="21"/>
        <v>13730.8608</v>
      </c>
      <c r="E23" s="14">
        <f t="shared" si="21"/>
        <v>12713.76</v>
      </c>
      <c r="F23" s="14">
        <f t="shared" si="22"/>
        <v>11772</v>
      </c>
      <c r="G23" s="23">
        <f>'[1]ул пром'!$R$134</f>
        <v>9810</v>
      </c>
    </row>
    <row r="24" spans="1:10" ht="94.5" customHeight="1" x14ac:dyDescent="0.25">
      <c r="A24" s="4"/>
      <c r="B24" s="18" t="s">
        <v>165</v>
      </c>
      <c r="C24" s="25" t="s">
        <v>118</v>
      </c>
      <c r="D24" s="14">
        <f t="shared" ref="D24" si="26">E24*1.08</f>
        <v>17985.888000000003</v>
      </c>
      <c r="E24" s="14">
        <f t="shared" ref="E24" si="27">F24*1.08</f>
        <v>16653.600000000002</v>
      </c>
      <c r="F24" s="14">
        <f t="shared" ref="F24" si="28">G24*1.2</f>
        <v>15420</v>
      </c>
      <c r="G24" s="23">
        <f>'[1]ул пром'!$R$135</f>
        <v>12850</v>
      </c>
    </row>
    <row r="25" spans="1:10" ht="99.75" customHeight="1" x14ac:dyDescent="0.25">
      <c r="A25" s="4"/>
      <c r="B25" s="18" t="s">
        <v>166</v>
      </c>
      <c r="C25" s="25" t="s">
        <v>119</v>
      </c>
      <c r="D25" s="14">
        <f t="shared" ref="D25" si="29">E25*1.08</f>
        <v>27461.721600000001</v>
      </c>
      <c r="E25" s="14">
        <f t="shared" ref="E25" si="30">F25*1.08</f>
        <v>25427.52</v>
      </c>
      <c r="F25" s="14">
        <f t="shared" ref="F25" si="31">G25*1.2</f>
        <v>23544</v>
      </c>
      <c r="G25" s="23">
        <f>$G$23*2</f>
        <v>19620</v>
      </c>
    </row>
    <row r="26" spans="1:10" ht="94.5" customHeight="1" x14ac:dyDescent="0.25">
      <c r="A26" s="4"/>
      <c r="B26" s="18" t="s">
        <v>74</v>
      </c>
      <c r="C26" s="43" t="s">
        <v>113</v>
      </c>
      <c r="D26" s="14">
        <f t="shared" ref="D26" si="32">E26*1.08</f>
        <v>5458.7520000000013</v>
      </c>
      <c r="E26" s="14">
        <f t="shared" ref="E26" si="33">F26*1.08</f>
        <v>5054.4000000000005</v>
      </c>
      <c r="F26" s="14">
        <f t="shared" ref="F26" si="34">G26*1.2</f>
        <v>4680</v>
      </c>
      <c r="G26" s="23">
        <v>3900</v>
      </c>
    </row>
    <row r="27" spans="1:10" ht="94.5" customHeight="1" x14ac:dyDescent="0.25">
      <c r="A27" s="4"/>
      <c r="B27" s="18" t="s">
        <v>111</v>
      </c>
      <c r="C27" s="43" t="s">
        <v>112</v>
      </c>
      <c r="D27" s="14">
        <f t="shared" ref="D27" si="35">E27*1.08</f>
        <v>6858.4320000000007</v>
      </c>
      <c r="E27" s="14">
        <f t="shared" ref="E27" si="36">F27*1.08</f>
        <v>6350.4000000000005</v>
      </c>
      <c r="F27" s="14">
        <f t="shared" ref="F27" si="37">G27*1.2</f>
        <v>5880</v>
      </c>
      <c r="G27" s="23">
        <v>4900</v>
      </c>
    </row>
    <row r="28" spans="1:10" ht="94.5" customHeight="1" x14ac:dyDescent="0.25">
      <c r="A28" s="5"/>
      <c r="B28" s="18" t="s">
        <v>227</v>
      </c>
      <c r="C28" s="56" t="s">
        <v>228</v>
      </c>
      <c r="D28" s="14">
        <f t="shared" si="21"/>
        <v>4255.0272000000004</v>
      </c>
      <c r="E28" s="14">
        <f t="shared" si="21"/>
        <v>3939.84</v>
      </c>
      <c r="F28" s="14">
        <f t="shared" si="22"/>
        <v>3648</v>
      </c>
      <c r="G28" s="23">
        <f>'[1]ул пром'!$R$136</f>
        <v>3040</v>
      </c>
    </row>
    <row r="29" spans="1:10" ht="94.5" customHeight="1" x14ac:dyDescent="0.25">
      <c r="A29" s="4"/>
      <c r="B29" s="18" t="s">
        <v>229</v>
      </c>
      <c r="C29" s="56" t="s">
        <v>241</v>
      </c>
      <c r="D29" s="14">
        <f t="shared" ref="D29:D30" si="38">E29*1.08</f>
        <v>7754.2272000000003</v>
      </c>
      <c r="E29" s="14">
        <f t="shared" ref="E29:E30" si="39">F29*1.08</f>
        <v>7179.84</v>
      </c>
      <c r="F29" s="14">
        <f t="shared" si="22"/>
        <v>6648</v>
      </c>
      <c r="G29" s="23">
        <f>'[1]ул пром'!$R$137</f>
        <v>5540</v>
      </c>
    </row>
    <row r="30" spans="1:10" ht="94.5" customHeight="1" x14ac:dyDescent="0.25">
      <c r="A30" s="4"/>
      <c r="B30" s="18" t="s">
        <v>230</v>
      </c>
      <c r="C30" s="56" t="s">
        <v>242</v>
      </c>
      <c r="D30" s="14">
        <f t="shared" si="38"/>
        <v>10987.488000000001</v>
      </c>
      <c r="E30" s="14">
        <f t="shared" si="39"/>
        <v>10173.6</v>
      </c>
      <c r="F30" s="14">
        <f t="shared" si="22"/>
        <v>9420</v>
      </c>
      <c r="G30" s="23">
        <f>'[1]ул пром'!$R$138</f>
        <v>7850</v>
      </c>
    </row>
    <row r="31" spans="1:10" ht="93.75" customHeight="1" x14ac:dyDescent="0.25">
      <c r="A31" s="4"/>
      <c r="B31" s="18" t="s">
        <v>0</v>
      </c>
      <c r="C31" s="24" t="s">
        <v>16</v>
      </c>
      <c r="D31" s="14">
        <f t="shared" si="21"/>
        <v>7012.3968000000004</v>
      </c>
      <c r="E31" s="14">
        <f t="shared" si="21"/>
        <v>6492.96</v>
      </c>
      <c r="F31" s="14">
        <f t="shared" si="8"/>
        <v>6012</v>
      </c>
      <c r="G31" s="23">
        <f>'[1]ул пром'!$R$144</f>
        <v>5010</v>
      </c>
    </row>
    <row r="32" spans="1:10" ht="93.75" customHeight="1" x14ac:dyDescent="0.25">
      <c r="A32" s="4"/>
      <c r="B32" s="18" t="s">
        <v>24</v>
      </c>
      <c r="C32" s="24" t="s">
        <v>25</v>
      </c>
      <c r="D32" s="14">
        <f t="shared" si="21"/>
        <v>7166.3616000000011</v>
      </c>
      <c r="E32" s="14">
        <f t="shared" si="21"/>
        <v>6635.52</v>
      </c>
      <c r="F32" s="14">
        <f>G32*1.2</f>
        <v>6144</v>
      </c>
      <c r="G32" s="23">
        <f>'[1]ул пром'!$R$145</f>
        <v>5120</v>
      </c>
    </row>
    <row r="33" spans="1:7" ht="93.75" customHeight="1" x14ac:dyDescent="0.25">
      <c r="A33" s="4"/>
      <c r="B33" s="18" t="s">
        <v>2</v>
      </c>
      <c r="C33" s="24" t="s">
        <v>17</v>
      </c>
      <c r="D33" s="14">
        <f t="shared" si="21"/>
        <v>13478.918400000002</v>
      </c>
      <c r="E33" s="14">
        <f t="shared" si="21"/>
        <v>12480.480000000001</v>
      </c>
      <c r="F33" s="14">
        <f t="shared" si="8"/>
        <v>11556</v>
      </c>
      <c r="G33" s="23">
        <f>'[1]ул пром'!$R$146</f>
        <v>9630</v>
      </c>
    </row>
    <row r="34" spans="1:7" ht="93.75" customHeight="1" x14ac:dyDescent="0.25">
      <c r="A34" s="4"/>
      <c r="B34" s="18" t="s">
        <v>3</v>
      </c>
      <c r="C34" s="24" t="s">
        <v>18</v>
      </c>
      <c r="D34" s="14">
        <f t="shared" si="21"/>
        <v>13786.848000000002</v>
      </c>
      <c r="E34" s="14">
        <f t="shared" si="21"/>
        <v>12765.6</v>
      </c>
      <c r="F34" s="14">
        <f t="shared" si="8"/>
        <v>11820</v>
      </c>
      <c r="G34" s="23">
        <f>'[1]ул пром'!$R$147</f>
        <v>9850</v>
      </c>
    </row>
    <row r="35" spans="1:7" ht="93.75" customHeight="1" x14ac:dyDescent="0.25">
      <c r="A35" s="4"/>
      <c r="B35" s="18" t="s">
        <v>1</v>
      </c>
      <c r="C35" s="24" t="s">
        <v>22</v>
      </c>
      <c r="D35" s="14">
        <f t="shared" si="21"/>
        <v>19343.577600000004</v>
      </c>
      <c r="E35" s="14">
        <f t="shared" si="21"/>
        <v>17910.72</v>
      </c>
      <c r="F35" s="14">
        <f t="shared" si="8"/>
        <v>16584</v>
      </c>
      <c r="G35" s="23">
        <f>'[1]ул пром'!$R$148</f>
        <v>13820</v>
      </c>
    </row>
    <row r="36" spans="1:7" ht="93.75" customHeight="1" x14ac:dyDescent="0.25">
      <c r="A36" s="4"/>
      <c r="B36" s="18" t="s">
        <v>27</v>
      </c>
      <c r="C36" s="24" t="s">
        <v>26</v>
      </c>
      <c r="D36" s="14">
        <f t="shared" si="21"/>
        <v>19819.468800000002</v>
      </c>
      <c r="E36" s="14">
        <f t="shared" si="21"/>
        <v>18351.36</v>
      </c>
      <c r="F36" s="14">
        <f>G36*1.2</f>
        <v>16992</v>
      </c>
      <c r="G36" s="23">
        <f>'[1]ул пром'!$R$149</f>
        <v>14160</v>
      </c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ageMargins left="0.70866141732283472" right="0.55118110236220474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&amp;L&amp;G
</oddHeader>
    <oddFooter xml:space="preserve">&amp;L* возможна установка источника тока с защитой от 380 В&amp;R&amp;"-,полужирный"&amp;12www.tds-light.ru                    
тел. (495) 790-02-35  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0000"/>
  </sheetPr>
  <dimension ref="A1:G33"/>
  <sheetViews>
    <sheetView showWhiteSpace="0" view="pageLayout" topLeftCell="A31" zoomScale="70" zoomScaleNormal="100" zoomScalePageLayoutView="70" workbookViewId="0">
      <selection activeCell="C32" sqref="C32"/>
    </sheetView>
  </sheetViews>
  <sheetFormatPr defaultColWidth="9.140625" defaultRowHeight="15" x14ac:dyDescent="0.25"/>
  <cols>
    <col min="1" max="1" width="28.28515625" customWidth="1"/>
    <col min="2" max="2" width="18.140625" style="2" customWidth="1"/>
    <col min="3" max="3" width="46.42578125" style="1" customWidth="1"/>
    <col min="4" max="6" width="9.42578125" style="15" customWidth="1"/>
    <col min="7" max="7" width="9.42578125" style="16" customWidth="1"/>
  </cols>
  <sheetData>
    <row r="1" spans="1:7" x14ac:dyDescent="0.25">
      <c r="G1" s="16" t="s">
        <v>6</v>
      </c>
    </row>
    <row r="2" spans="1:7" ht="15.75" x14ac:dyDescent="0.25">
      <c r="A2" s="26" t="s">
        <v>7</v>
      </c>
      <c r="B2" s="26" t="s">
        <v>12</v>
      </c>
      <c r="C2" s="26" t="s">
        <v>13</v>
      </c>
      <c r="D2" s="12" t="s">
        <v>9</v>
      </c>
      <c r="E2" s="12" t="s">
        <v>10</v>
      </c>
      <c r="F2" s="12" t="s">
        <v>11</v>
      </c>
      <c r="G2" s="13" t="s">
        <v>5</v>
      </c>
    </row>
    <row r="3" spans="1:7" ht="85.5" customHeight="1" x14ac:dyDescent="0.25">
      <c r="A3" s="33"/>
      <c r="B3" s="18" t="s">
        <v>110</v>
      </c>
      <c r="C3" s="25" t="s">
        <v>170</v>
      </c>
      <c r="D3" s="14">
        <f t="shared" ref="D3" si="0">E3*1.08</f>
        <v>2449.44</v>
      </c>
      <c r="E3" s="14">
        <f t="shared" ref="E3" si="1">F3*1.08</f>
        <v>2268</v>
      </c>
      <c r="F3" s="14">
        <f>G3*1.2</f>
        <v>2100</v>
      </c>
      <c r="G3" s="23">
        <f>'[1]ул пром'!$R$152</f>
        <v>1750</v>
      </c>
    </row>
    <row r="4" spans="1:7" ht="85.5" customHeight="1" x14ac:dyDescent="0.25">
      <c r="A4" s="33"/>
      <c r="B4" s="18" t="s">
        <v>28</v>
      </c>
      <c r="C4" s="25" t="s">
        <v>97</v>
      </c>
      <c r="D4" s="14">
        <f t="shared" ref="D4:E6" si="2">E4*1.08</f>
        <v>2785.3632000000002</v>
      </c>
      <c r="E4" s="14">
        <f t="shared" si="2"/>
        <v>2579.04</v>
      </c>
      <c r="F4" s="14">
        <f>G4*1.2</f>
        <v>2388</v>
      </c>
      <c r="G4" s="23">
        <f>'[1]ул пром'!$R$153</f>
        <v>1990</v>
      </c>
    </row>
    <row r="5" spans="1:7" ht="85.5" customHeight="1" x14ac:dyDescent="0.25">
      <c r="A5" s="33"/>
      <c r="B5" s="18" t="s">
        <v>50</v>
      </c>
      <c r="C5" s="25" t="s">
        <v>98</v>
      </c>
      <c r="D5" s="14">
        <f t="shared" si="2"/>
        <v>3625.1712000000007</v>
      </c>
      <c r="E5" s="14">
        <f t="shared" si="2"/>
        <v>3356.6400000000003</v>
      </c>
      <c r="F5" s="14">
        <f>G5*1.2</f>
        <v>3108</v>
      </c>
      <c r="G5" s="23">
        <f>'[1]ул пром'!$R$154</f>
        <v>2590</v>
      </c>
    </row>
    <row r="6" spans="1:7" ht="85.5" customHeight="1" x14ac:dyDescent="0.25">
      <c r="A6" s="20" t="s">
        <v>6</v>
      </c>
      <c r="B6" s="18" t="s">
        <v>30</v>
      </c>
      <c r="C6" s="25" t="s">
        <v>99</v>
      </c>
      <c r="D6" s="14">
        <f t="shared" si="2"/>
        <v>4576.9536000000007</v>
      </c>
      <c r="E6" s="14">
        <f t="shared" si="2"/>
        <v>4237.92</v>
      </c>
      <c r="F6" s="14">
        <f>G6*1.2</f>
        <v>3924</v>
      </c>
      <c r="G6" s="23">
        <f>'[1]ул пром'!$R$155</f>
        <v>3270</v>
      </c>
    </row>
    <row r="7" spans="1:7" ht="85.5" customHeight="1" x14ac:dyDescent="0.25">
      <c r="A7" s="33"/>
      <c r="B7" s="18" t="s">
        <v>29</v>
      </c>
      <c r="C7" s="25" t="s">
        <v>100</v>
      </c>
      <c r="D7" s="14">
        <f t="shared" ref="D7:E14" si="3">E7*1.08</f>
        <v>6886.4256000000014</v>
      </c>
      <c r="E7" s="14">
        <f t="shared" si="3"/>
        <v>6376.3200000000006</v>
      </c>
      <c r="F7" s="14">
        <f t="shared" ref="F7:F14" si="4">G7*1.2</f>
        <v>5904</v>
      </c>
      <c r="G7" s="23">
        <f>'[1]ул пром'!$R$156</f>
        <v>4920</v>
      </c>
    </row>
    <row r="8" spans="1:7" ht="85.5" customHeight="1" x14ac:dyDescent="0.25">
      <c r="A8" s="33"/>
      <c r="B8" s="18" t="s">
        <v>51</v>
      </c>
      <c r="C8" s="25" t="s">
        <v>101</v>
      </c>
      <c r="D8" s="14">
        <f t="shared" ref="D8" si="5">E8*1.08</f>
        <v>6676.4736000000003</v>
      </c>
      <c r="E8" s="14">
        <f t="shared" ref="E8" si="6">F8*1.08</f>
        <v>6181.92</v>
      </c>
      <c r="F8" s="14">
        <f t="shared" ref="F8" si="7">G8*1.2</f>
        <v>5724</v>
      </c>
      <c r="G8" s="23">
        <f>'[1]ул пром'!$R$157</f>
        <v>4770</v>
      </c>
    </row>
    <row r="9" spans="1:7" ht="85.5" customHeight="1" x14ac:dyDescent="0.25">
      <c r="A9" s="20"/>
      <c r="B9" s="18" t="s">
        <v>31</v>
      </c>
      <c r="C9" s="25" t="s">
        <v>102</v>
      </c>
      <c r="D9" s="14">
        <f t="shared" si="3"/>
        <v>4954.8672000000006</v>
      </c>
      <c r="E9" s="14">
        <f t="shared" si="3"/>
        <v>4587.84</v>
      </c>
      <c r="F9" s="14">
        <f t="shared" si="4"/>
        <v>4248</v>
      </c>
      <c r="G9" s="23">
        <f>'[1]ул пром'!$R$158</f>
        <v>3540</v>
      </c>
    </row>
    <row r="10" spans="1:7" ht="96.75" customHeight="1" x14ac:dyDescent="0.25">
      <c r="A10" s="20"/>
      <c r="B10" s="18" t="s">
        <v>32</v>
      </c>
      <c r="C10" s="25" t="s">
        <v>103</v>
      </c>
      <c r="D10" s="14">
        <f t="shared" si="3"/>
        <v>8999.9424000000017</v>
      </c>
      <c r="E10" s="14">
        <f t="shared" si="3"/>
        <v>8333.2800000000007</v>
      </c>
      <c r="F10" s="14">
        <f t="shared" si="4"/>
        <v>7716</v>
      </c>
      <c r="G10" s="23">
        <f>'[1]ул пром'!$R$159</f>
        <v>6430</v>
      </c>
    </row>
    <row r="11" spans="1:7" ht="96.75" customHeight="1" x14ac:dyDescent="0.25">
      <c r="A11" s="20"/>
      <c r="B11" s="18" t="s">
        <v>52</v>
      </c>
      <c r="C11" s="25" t="s">
        <v>104</v>
      </c>
      <c r="D11" s="14">
        <f t="shared" ref="D11" si="8">E11*1.08</f>
        <v>9153.9072000000015</v>
      </c>
      <c r="E11" s="14">
        <f t="shared" ref="E11" si="9">F11*1.08</f>
        <v>8475.84</v>
      </c>
      <c r="F11" s="14">
        <f t="shared" ref="F11" si="10">G11*1.2</f>
        <v>7848</v>
      </c>
      <c r="G11" s="23">
        <f>'[1]ул пром'!$R$155*2</f>
        <v>6540</v>
      </c>
    </row>
    <row r="12" spans="1:7" ht="96.75" customHeight="1" x14ac:dyDescent="0.25">
      <c r="A12" s="4"/>
      <c r="B12" s="18" t="s">
        <v>231</v>
      </c>
      <c r="C12" s="25" t="s">
        <v>226</v>
      </c>
      <c r="D12" s="14">
        <f t="shared" ref="D12" si="11">E12*1.08</f>
        <v>9475.8335999999999</v>
      </c>
      <c r="E12" s="14">
        <f t="shared" ref="E12" si="12">F12*1.08</f>
        <v>8773.92</v>
      </c>
      <c r="F12" s="14">
        <f t="shared" ref="F12" si="13">G12*1.2</f>
        <v>8124</v>
      </c>
      <c r="G12" s="23">
        <f>'[1]ул пром'!$R$160</f>
        <v>6770</v>
      </c>
    </row>
    <row r="13" spans="1:7" ht="96.75" customHeight="1" x14ac:dyDescent="0.25">
      <c r="A13" s="20"/>
      <c r="B13" s="18" t="s">
        <v>35</v>
      </c>
      <c r="C13" s="25" t="s">
        <v>105</v>
      </c>
      <c r="D13" s="14">
        <f t="shared" si="3"/>
        <v>13184.985600000002</v>
      </c>
      <c r="E13" s="14">
        <f t="shared" si="3"/>
        <v>12208.320000000002</v>
      </c>
      <c r="F13" s="14">
        <f t="shared" si="4"/>
        <v>11304</v>
      </c>
      <c r="G13" s="23">
        <f>'[1]ул пром'!$R$161</f>
        <v>9420</v>
      </c>
    </row>
    <row r="14" spans="1:7" ht="96.75" customHeight="1" x14ac:dyDescent="0.25">
      <c r="A14" s="20"/>
      <c r="B14" s="18" t="s">
        <v>36</v>
      </c>
      <c r="C14" s="25" t="s">
        <v>53</v>
      </c>
      <c r="D14" s="14">
        <f t="shared" si="3"/>
        <v>17104.089600000003</v>
      </c>
      <c r="E14" s="14">
        <f t="shared" si="3"/>
        <v>15837.12</v>
      </c>
      <c r="F14" s="14">
        <f t="shared" si="4"/>
        <v>14664</v>
      </c>
      <c r="G14" s="23">
        <f>'[1]ул пром'!$R$162</f>
        <v>12220</v>
      </c>
    </row>
    <row r="15" spans="1:7" ht="96.75" customHeight="1" x14ac:dyDescent="0.25">
      <c r="A15" s="20"/>
      <c r="B15" s="18" t="s">
        <v>91</v>
      </c>
      <c r="C15" s="25" t="s">
        <v>106</v>
      </c>
      <c r="D15" s="14">
        <f t="shared" ref="D15" si="14">E15*1.08</f>
        <v>26369.971200000004</v>
      </c>
      <c r="E15" s="14">
        <f t="shared" ref="E15" si="15">F15*1.08</f>
        <v>24416.640000000003</v>
      </c>
      <c r="F15" s="14">
        <f t="shared" ref="F15" si="16">G15*1.2</f>
        <v>22608</v>
      </c>
      <c r="G15" s="23">
        <f>$G$13*2</f>
        <v>18840</v>
      </c>
    </row>
    <row r="16" spans="1:7" ht="96.75" customHeight="1" x14ac:dyDescent="0.25">
      <c r="A16" s="20"/>
      <c r="B16" s="18" t="s">
        <v>123</v>
      </c>
      <c r="C16" s="25" t="s">
        <v>94</v>
      </c>
      <c r="D16" s="14">
        <f t="shared" ref="D16" si="17">E16*1.08</f>
        <v>3611.1744000000003</v>
      </c>
      <c r="E16" s="14">
        <f t="shared" ref="E16" si="18">F16*1.08</f>
        <v>3343.6800000000003</v>
      </c>
      <c r="F16" s="14">
        <f t="shared" ref="F16" si="19">G16*1.2</f>
        <v>3096</v>
      </c>
      <c r="G16" s="23">
        <f>'[1]ул пром'!$R$175</f>
        <v>2580</v>
      </c>
    </row>
    <row r="17" spans="1:7" ht="96.75" customHeight="1" x14ac:dyDescent="0.25">
      <c r="A17" s="20"/>
      <c r="B17" s="18" t="s">
        <v>124</v>
      </c>
      <c r="C17" s="42" t="s">
        <v>95</v>
      </c>
      <c r="D17" s="14">
        <f t="shared" ref="D17:D25" si="20">E17*1.08</f>
        <v>6396.5376000000006</v>
      </c>
      <c r="E17" s="14">
        <f t="shared" ref="E17:E25" si="21">F17*1.08</f>
        <v>5922.72</v>
      </c>
      <c r="F17" s="14">
        <f t="shared" ref="F17:F25" si="22">G17*1.2</f>
        <v>5484</v>
      </c>
      <c r="G17" s="23">
        <f>'[1]ул пром'!$R$176</f>
        <v>4570</v>
      </c>
    </row>
    <row r="18" spans="1:7" ht="96.75" customHeight="1" x14ac:dyDescent="0.25">
      <c r="A18" s="20"/>
      <c r="B18" s="18" t="s">
        <v>233</v>
      </c>
      <c r="C18" s="25" t="s">
        <v>232</v>
      </c>
      <c r="D18" s="14">
        <f t="shared" ref="D18:D19" si="23">E18*1.08</f>
        <v>2519.4240000000004</v>
      </c>
      <c r="E18" s="14">
        <f t="shared" ref="E18:E19" si="24">F18*1.08</f>
        <v>2332.8000000000002</v>
      </c>
      <c r="F18" s="14">
        <f t="shared" ref="F18:F20" si="25">G18*1.2</f>
        <v>2160</v>
      </c>
      <c r="G18" s="23">
        <v>1800</v>
      </c>
    </row>
    <row r="19" spans="1:7" ht="96.75" customHeight="1" x14ac:dyDescent="0.25">
      <c r="A19" s="20"/>
      <c r="B19" s="18" t="s">
        <v>234</v>
      </c>
      <c r="C19" s="25" t="s">
        <v>237</v>
      </c>
      <c r="D19" s="14">
        <f t="shared" si="23"/>
        <v>5038.8480000000009</v>
      </c>
      <c r="E19" s="14">
        <f t="shared" si="24"/>
        <v>4665.6000000000004</v>
      </c>
      <c r="F19" s="14">
        <f t="shared" si="25"/>
        <v>4320</v>
      </c>
      <c r="G19" s="23">
        <v>3600</v>
      </c>
    </row>
    <row r="20" spans="1:7" ht="96.75" customHeight="1" x14ac:dyDescent="0.25">
      <c r="A20" s="52"/>
      <c r="B20" s="18" t="s">
        <v>235</v>
      </c>
      <c r="C20" s="53" t="s">
        <v>236</v>
      </c>
      <c r="D20" s="14">
        <f t="shared" ref="D20:D21" si="26">E20*1.08</f>
        <v>5598.72</v>
      </c>
      <c r="E20" s="14">
        <f t="shared" ref="E20:E21" si="27">F20*1.08</f>
        <v>5184</v>
      </c>
      <c r="F20" s="14">
        <f t="shared" ref="F20:F21" si="28">G20*1.2</f>
        <v>4800</v>
      </c>
      <c r="G20" s="23">
        <f>'[1]ул пром'!$R$188</f>
        <v>4000</v>
      </c>
    </row>
    <row r="21" spans="1:7" ht="96.75" customHeight="1" x14ac:dyDescent="0.25">
      <c r="A21" s="52" t="s">
        <v>154</v>
      </c>
      <c r="B21" s="18" t="s">
        <v>174</v>
      </c>
      <c r="C21" s="53" t="s">
        <v>177</v>
      </c>
      <c r="D21" s="14">
        <f t="shared" si="26"/>
        <v>8006.1696000000011</v>
      </c>
      <c r="E21" s="14">
        <f t="shared" si="27"/>
        <v>7413.1200000000008</v>
      </c>
      <c r="F21" s="14">
        <f t="shared" si="28"/>
        <v>6864</v>
      </c>
      <c r="G21" s="23">
        <f>'[1]ул пром'!$R$189</f>
        <v>5720</v>
      </c>
    </row>
    <row r="22" spans="1:7" ht="96.75" customHeight="1" x14ac:dyDescent="0.25">
      <c r="A22" s="52"/>
      <c r="B22" s="18" t="s">
        <v>246</v>
      </c>
      <c r="C22" s="25" t="s">
        <v>243</v>
      </c>
      <c r="D22" s="14">
        <f t="shared" ref="D22" si="29">E22*1.08</f>
        <v>4059.0720000000006</v>
      </c>
      <c r="E22" s="14">
        <f t="shared" ref="E22" si="30">F22*1.08</f>
        <v>3758.4</v>
      </c>
      <c r="F22" s="14">
        <f t="shared" ref="F22" si="31">G22*1.2</f>
        <v>3480</v>
      </c>
      <c r="G22" s="23">
        <f>'[1]ул пром'!$R$177</f>
        <v>2900</v>
      </c>
    </row>
    <row r="23" spans="1:7" ht="96.75" customHeight="1" x14ac:dyDescent="0.25">
      <c r="A23" s="20"/>
      <c r="B23" s="18" t="s">
        <v>244</v>
      </c>
      <c r="C23" s="25" t="s">
        <v>245</v>
      </c>
      <c r="D23" s="14">
        <f t="shared" si="20"/>
        <v>5136.825600000001</v>
      </c>
      <c r="E23" s="14">
        <f t="shared" si="21"/>
        <v>4756.3200000000006</v>
      </c>
      <c r="F23" s="14">
        <f t="shared" si="22"/>
        <v>4404</v>
      </c>
      <c r="G23" s="23">
        <f>'[1]ул пром'!$R$167</f>
        <v>3670</v>
      </c>
    </row>
    <row r="24" spans="1:7" ht="96.75" customHeight="1" x14ac:dyDescent="0.25">
      <c r="A24" s="20"/>
      <c r="B24" s="18" t="s">
        <v>247</v>
      </c>
      <c r="C24" s="25" t="s">
        <v>248</v>
      </c>
      <c r="D24" s="14">
        <f t="shared" si="20"/>
        <v>7628.2560000000012</v>
      </c>
      <c r="E24" s="14">
        <f t="shared" si="21"/>
        <v>7063.2000000000007</v>
      </c>
      <c r="F24" s="14">
        <f t="shared" si="22"/>
        <v>6540</v>
      </c>
      <c r="G24" s="23">
        <f>'[1]ул пром'!$R$178</f>
        <v>5450</v>
      </c>
    </row>
    <row r="25" spans="1:7" ht="96.75" customHeight="1" x14ac:dyDescent="0.25">
      <c r="A25" s="20"/>
      <c r="B25" s="18" t="s">
        <v>249</v>
      </c>
      <c r="C25" s="25" t="s">
        <v>250</v>
      </c>
      <c r="D25" s="14">
        <f t="shared" si="20"/>
        <v>10945.497600000002</v>
      </c>
      <c r="E25" s="14">
        <f t="shared" si="21"/>
        <v>10134.720000000001</v>
      </c>
      <c r="F25" s="14">
        <f t="shared" si="22"/>
        <v>9384</v>
      </c>
      <c r="G25" s="23">
        <f>'[1]ул пром'!$R$179</f>
        <v>7820</v>
      </c>
    </row>
    <row r="26" spans="1:7" ht="96.75" customHeight="1" x14ac:dyDescent="0.25">
      <c r="A26" s="20"/>
      <c r="B26" s="18" t="s">
        <v>47</v>
      </c>
      <c r="C26" s="25" t="s">
        <v>255</v>
      </c>
      <c r="D26" s="14">
        <f>E26*1.08</f>
        <v>7012.3968000000004</v>
      </c>
      <c r="E26" s="14">
        <f>F26*1.08</f>
        <v>6492.96</v>
      </c>
      <c r="F26" s="14">
        <f>G26*1.2</f>
        <v>6012</v>
      </c>
      <c r="G26" s="23">
        <f>'[1]ул пром'!$R$168</f>
        <v>5010</v>
      </c>
    </row>
    <row r="27" spans="1:7" ht="96.75" customHeight="1" x14ac:dyDescent="0.25">
      <c r="A27" s="20"/>
      <c r="B27" s="18" t="s">
        <v>169</v>
      </c>
      <c r="C27" s="25" t="s">
        <v>253</v>
      </c>
      <c r="D27" s="14">
        <f>E27*1.08</f>
        <v>7810.2144000000008</v>
      </c>
      <c r="E27" s="14">
        <f>F27*1.08</f>
        <v>7231.68</v>
      </c>
      <c r="F27" s="14">
        <f>G27*1.2</f>
        <v>6696</v>
      </c>
      <c r="G27" s="23">
        <f>'[1]ул пром'!$R$169</f>
        <v>5580</v>
      </c>
    </row>
    <row r="28" spans="1:7" ht="96.75" customHeight="1" x14ac:dyDescent="0.25">
      <c r="A28" s="20"/>
      <c r="B28" s="18" t="s">
        <v>48</v>
      </c>
      <c r="C28" s="25" t="s">
        <v>254</v>
      </c>
      <c r="D28" s="14">
        <f t="shared" ref="D28:E28" si="32">E28*1.08</f>
        <v>13156.992000000002</v>
      </c>
      <c r="E28" s="14">
        <f t="shared" si="32"/>
        <v>12182.400000000001</v>
      </c>
      <c r="F28" s="14">
        <f t="shared" ref="F28:F30" si="33">G28*1.2</f>
        <v>11280</v>
      </c>
      <c r="G28" s="23">
        <f>'[1]ул пром'!$R$170</f>
        <v>9400</v>
      </c>
    </row>
    <row r="29" spans="1:7" ht="96.75" customHeight="1" x14ac:dyDescent="0.25">
      <c r="A29" s="20"/>
      <c r="B29" s="18" t="s">
        <v>251</v>
      </c>
      <c r="C29" s="25" t="s">
        <v>256</v>
      </c>
      <c r="D29" s="14">
        <f t="shared" ref="D29" si="34">E29*1.08</f>
        <v>14752.627200000001</v>
      </c>
      <c r="E29" s="14">
        <f t="shared" ref="E29" si="35">F29*1.08</f>
        <v>13659.84</v>
      </c>
      <c r="F29" s="14">
        <f t="shared" ref="F29" si="36">G29*1.2</f>
        <v>12648</v>
      </c>
      <c r="G29" s="23">
        <f>'[1]ул пром'!$R$171</f>
        <v>10540</v>
      </c>
    </row>
    <row r="30" spans="1:7" ht="96.75" customHeight="1" x14ac:dyDescent="0.25">
      <c r="A30" s="20"/>
      <c r="B30" s="18" t="s">
        <v>252</v>
      </c>
      <c r="C30" s="25" t="s">
        <v>257</v>
      </c>
      <c r="D30" s="14">
        <f t="shared" ref="D30:E30" si="37">E30*1.08</f>
        <v>22044.960000000003</v>
      </c>
      <c r="E30" s="14">
        <f t="shared" si="37"/>
        <v>20412</v>
      </c>
      <c r="F30" s="14">
        <f t="shared" si="33"/>
        <v>18900</v>
      </c>
      <c r="G30" s="23">
        <f>'[1]ул пром'!$R$172</f>
        <v>15750</v>
      </c>
    </row>
    <row r="31" spans="1:7" ht="116.25" customHeight="1" x14ac:dyDescent="0.25">
      <c r="A31" s="20"/>
      <c r="B31" s="18" t="s">
        <v>258</v>
      </c>
      <c r="C31" s="25" t="s">
        <v>259</v>
      </c>
      <c r="D31" s="14">
        <f t="shared" ref="D31" si="38">E31*1.08</f>
        <v>44089.920000000006</v>
      </c>
      <c r="E31" s="14">
        <f t="shared" ref="E31" si="39">F31*1.08</f>
        <v>40824</v>
      </c>
      <c r="F31" s="14">
        <f t="shared" ref="F31" si="40">G31*1.2</f>
        <v>37800</v>
      </c>
      <c r="G31" s="23">
        <f>$G$30*2</f>
        <v>31500</v>
      </c>
    </row>
    <row r="32" spans="1:7" ht="96.75" customHeight="1" x14ac:dyDescent="0.25">
      <c r="A32" s="20"/>
      <c r="B32" s="18" t="s">
        <v>33</v>
      </c>
      <c r="C32" s="25" t="s">
        <v>14</v>
      </c>
      <c r="D32" s="14">
        <f t="shared" ref="D32:E33" si="41">E32*1.08</f>
        <v>9097.92</v>
      </c>
      <c r="E32" s="14">
        <f t="shared" si="41"/>
        <v>8424</v>
      </c>
      <c r="F32" s="14">
        <f>G32*1.2</f>
        <v>7800</v>
      </c>
      <c r="G32" s="23">
        <v>6500</v>
      </c>
    </row>
    <row r="33" spans="1:7" ht="85.5" customHeight="1" x14ac:dyDescent="0.25">
      <c r="A33" s="33"/>
      <c r="B33" s="18" t="s">
        <v>34</v>
      </c>
      <c r="C33" s="25" t="s">
        <v>15</v>
      </c>
      <c r="D33" s="14">
        <f t="shared" si="41"/>
        <v>18195.84</v>
      </c>
      <c r="E33" s="14">
        <f t="shared" si="41"/>
        <v>16848</v>
      </c>
      <c r="F33" s="14">
        <f>G33*1.2</f>
        <v>15600</v>
      </c>
      <c r="G33" s="23">
        <v>13000</v>
      </c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ageMargins left="0.70866141732283472" right="0.59055118110236227" top="0.74803149606299213" bottom="0.74803149606299213" header="0.31496062992125984" footer="0.31496062992125984"/>
  <pageSetup paperSize="9" orientation="landscape" horizontalDpi="1200" verticalDpi="1200" r:id="rId1"/>
  <headerFooter>
    <oddHeader>&amp;L&amp;G</oddHeader>
    <oddFooter xml:space="preserve">&amp;R&amp;"-,полужирный"&amp;12www.tds-light.ru                    
тел. (495) 790-02-35  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9"/>
  <sheetViews>
    <sheetView view="pageLayout" zoomScale="70" zoomScaleNormal="100" zoomScalePageLayoutView="70" workbookViewId="0">
      <selection activeCell="G13" sqref="G13"/>
    </sheetView>
  </sheetViews>
  <sheetFormatPr defaultColWidth="9.140625" defaultRowHeight="15" x14ac:dyDescent="0.25"/>
  <cols>
    <col min="1" max="1" width="28.28515625" customWidth="1"/>
    <col min="2" max="2" width="18.140625" style="2" customWidth="1"/>
    <col min="3" max="3" width="46.42578125" style="1" customWidth="1"/>
    <col min="4" max="6" width="9.42578125" style="15" customWidth="1"/>
    <col min="7" max="7" width="9.42578125" style="16" customWidth="1"/>
  </cols>
  <sheetData>
    <row r="1" spans="1:7" x14ac:dyDescent="0.25">
      <c r="G1" s="16" t="s">
        <v>6</v>
      </c>
    </row>
    <row r="2" spans="1:7" ht="15.75" x14ac:dyDescent="0.25">
      <c r="A2" s="26" t="s">
        <v>7</v>
      </c>
      <c r="B2" s="26" t="s">
        <v>12</v>
      </c>
      <c r="C2" s="26" t="s">
        <v>13</v>
      </c>
      <c r="D2" s="12" t="s">
        <v>9</v>
      </c>
      <c r="E2" s="12" t="s">
        <v>10</v>
      </c>
      <c r="F2" s="12" t="s">
        <v>11</v>
      </c>
      <c r="G2" s="13" t="s">
        <v>5</v>
      </c>
    </row>
    <row r="3" spans="1:7" ht="96.75" customHeight="1" x14ac:dyDescent="0.25">
      <c r="A3" s="20"/>
      <c r="B3" s="18" t="s">
        <v>213</v>
      </c>
      <c r="C3" s="55" t="s">
        <v>215</v>
      </c>
      <c r="D3" s="14">
        <f t="shared" ref="D3:D16" si="0">E3*1.08</f>
        <v>1217.7216000000001</v>
      </c>
      <c r="E3" s="14">
        <f t="shared" ref="E3:E16" si="1">F3*1.08</f>
        <v>1127.52</v>
      </c>
      <c r="F3" s="14">
        <f t="shared" ref="F3:F16" si="2">G3*1.2</f>
        <v>1044</v>
      </c>
      <c r="G3" s="23">
        <f>'[1]ул пром'!$R$219</f>
        <v>870</v>
      </c>
    </row>
    <row r="4" spans="1:7" ht="96.75" customHeight="1" x14ac:dyDescent="0.25">
      <c r="A4" s="20"/>
      <c r="B4" s="18" t="s">
        <v>214</v>
      </c>
      <c r="C4" s="55" t="s">
        <v>216</v>
      </c>
      <c r="D4" s="14">
        <f t="shared" si="0"/>
        <v>1469.6640000000002</v>
      </c>
      <c r="E4" s="14">
        <f t="shared" si="1"/>
        <v>1360.8000000000002</v>
      </c>
      <c r="F4" s="14">
        <f t="shared" si="2"/>
        <v>1260</v>
      </c>
      <c r="G4" s="23">
        <f>'[1]ул пром'!$R$220</f>
        <v>1050</v>
      </c>
    </row>
    <row r="5" spans="1:7" ht="96.75" customHeight="1" x14ac:dyDescent="0.25">
      <c r="A5" s="20"/>
      <c r="B5" s="18" t="s">
        <v>199</v>
      </c>
      <c r="C5" s="25" t="s">
        <v>194</v>
      </c>
      <c r="D5" s="14">
        <f t="shared" si="0"/>
        <v>1231.7184000000002</v>
      </c>
      <c r="E5" s="14">
        <f t="shared" si="1"/>
        <v>1140.48</v>
      </c>
      <c r="F5" s="14">
        <f t="shared" si="2"/>
        <v>1056</v>
      </c>
      <c r="G5" s="23">
        <f>'[1]ул пром'!$R$250</f>
        <v>880</v>
      </c>
    </row>
    <row r="6" spans="1:7" ht="96.75" customHeight="1" x14ac:dyDescent="0.25">
      <c r="A6" s="20"/>
      <c r="B6" s="18" t="s">
        <v>217</v>
      </c>
      <c r="C6" s="25" t="s">
        <v>195</v>
      </c>
      <c r="D6" s="14">
        <f t="shared" si="0"/>
        <v>1903.5648000000003</v>
      </c>
      <c r="E6" s="14">
        <f t="shared" si="1"/>
        <v>1762.5600000000002</v>
      </c>
      <c r="F6" s="14">
        <f t="shared" si="2"/>
        <v>1632</v>
      </c>
      <c r="G6" s="23">
        <f>'[1]ул пром'!$R$251</f>
        <v>1360</v>
      </c>
    </row>
    <row r="7" spans="1:7" ht="96.75" customHeight="1" x14ac:dyDescent="0.25">
      <c r="A7" s="20"/>
      <c r="B7" s="18" t="s">
        <v>224</v>
      </c>
      <c r="C7" s="25" t="s">
        <v>196</v>
      </c>
      <c r="D7" s="14">
        <f t="shared" si="0"/>
        <v>2911.3344000000006</v>
      </c>
      <c r="E7" s="14">
        <f t="shared" si="1"/>
        <v>2695.6800000000003</v>
      </c>
      <c r="F7" s="14">
        <f t="shared" si="2"/>
        <v>2496</v>
      </c>
      <c r="G7" s="23">
        <f>'[1]ул пром'!$R$252</f>
        <v>2080</v>
      </c>
    </row>
    <row r="8" spans="1:7" ht="96.75" customHeight="1" x14ac:dyDescent="0.25">
      <c r="A8" s="20"/>
      <c r="B8" s="18" t="s">
        <v>218</v>
      </c>
      <c r="C8" s="25" t="s">
        <v>219</v>
      </c>
      <c r="D8" s="14">
        <f t="shared" si="0"/>
        <v>1497.6576000000002</v>
      </c>
      <c r="E8" s="14">
        <f t="shared" si="1"/>
        <v>1386.72</v>
      </c>
      <c r="F8" s="14">
        <f t="shared" si="2"/>
        <v>1284</v>
      </c>
      <c r="G8" s="23">
        <f>'[1]ул пром'!$R$253</f>
        <v>1070</v>
      </c>
    </row>
    <row r="9" spans="1:7" ht="96.75" customHeight="1" x14ac:dyDescent="0.25">
      <c r="A9" s="20"/>
      <c r="B9" s="18" t="s">
        <v>221</v>
      </c>
      <c r="C9" s="25" t="s">
        <v>220</v>
      </c>
      <c r="D9" s="14">
        <f t="shared" si="0"/>
        <v>2869.3440000000005</v>
      </c>
      <c r="E9" s="14">
        <f t="shared" si="1"/>
        <v>2656.8</v>
      </c>
      <c r="F9" s="14">
        <f t="shared" si="2"/>
        <v>2460</v>
      </c>
      <c r="G9" s="23">
        <f>'[1]ул пром'!$R$254</f>
        <v>2050</v>
      </c>
    </row>
    <row r="10" spans="1:7" ht="96.75" customHeight="1" x14ac:dyDescent="0.25">
      <c r="A10" s="20"/>
      <c r="B10" s="18" t="s">
        <v>222</v>
      </c>
      <c r="C10" s="25" t="s">
        <v>223</v>
      </c>
      <c r="D10" s="14">
        <f t="shared" si="0"/>
        <v>4283.0208000000002</v>
      </c>
      <c r="E10" s="14">
        <f t="shared" si="1"/>
        <v>3965.76</v>
      </c>
      <c r="F10" s="14">
        <f t="shared" si="2"/>
        <v>3672</v>
      </c>
      <c r="G10" s="23">
        <f>'[1]ул пром'!$R$255</f>
        <v>3060</v>
      </c>
    </row>
    <row r="11" spans="1:7" ht="96.75" customHeight="1" x14ac:dyDescent="0.25">
      <c r="A11" s="20"/>
      <c r="B11" s="18" t="s">
        <v>264</v>
      </c>
      <c r="C11" s="25" t="s">
        <v>203</v>
      </c>
      <c r="D11" s="14">
        <f>E11*1.08</f>
        <v>2407.4496000000004</v>
      </c>
      <c r="E11" s="14">
        <f>F11*1.08</f>
        <v>2229.1200000000003</v>
      </c>
      <c r="F11" s="14">
        <f>G11*1.2</f>
        <v>2064</v>
      </c>
      <c r="G11" s="23">
        <f>'[1]ул пром'!$R$256</f>
        <v>1720</v>
      </c>
    </row>
    <row r="12" spans="1:7" ht="96.75" customHeight="1" x14ac:dyDescent="0.25">
      <c r="A12" s="20"/>
      <c r="B12" s="18" t="s">
        <v>265</v>
      </c>
      <c r="C12" s="25" t="s">
        <v>204</v>
      </c>
      <c r="D12" s="14">
        <f>E12*1.08</f>
        <v>4688.9280000000008</v>
      </c>
      <c r="E12" s="14">
        <f>F12*1.08</f>
        <v>4341.6000000000004</v>
      </c>
      <c r="F12" s="14">
        <f>G12*1.2</f>
        <v>4020</v>
      </c>
      <c r="G12" s="23">
        <f>'[1]ул пром'!$R$257</f>
        <v>3350</v>
      </c>
    </row>
    <row r="13" spans="1:7" ht="96.75" customHeight="1" x14ac:dyDescent="0.25">
      <c r="A13" s="20"/>
      <c r="B13" s="18" t="s">
        <v>202</v>
      </c>
      <c r="C13" s="25" t="s">
        <v>205</v>
      </c>
      <c r="D13" s="14">
        <f t="shared" si="0"/>
        <v>1833.5808000000004</v>
      </c>
      <c r="E13" s="14">
        <f t="shared" si="1"/>
        <v>1697.7600000000002</v>
      </c>
      <c r="F13" s="14">
        <f t="shared" si="2"/>
        <v>1572</v>
      </c>
      <c r="G13" s="23">
        <f>'[1]ул пром'!$R$191</f>
        <v>1310</v>
      </c>
    </row>
    <row r="14" spans="1:7" ht="96.75" customHeight="1" x14ac:dyDescent="0.25">
      <c r="A14" s="20"/>
      <c r="B14" s="18" t="s">
        <v>178</v>
      </c>
      <c r="C14" s="25" t="s">
        <v>179</v>
      </c>
      <c r="D14" s="14">
        <f t="shared" si="0"/>
        <v>2883.3408000000004</v>
      </c>
      <c r="E14" s="14">
        <f t="shared" si="1"/>
        <v>2669.76</v>
      </c>
      <c r="F14" s="14">
        <f t="shared" si="2"/>
        <v>2472</v>
      </c>
      <c r="G14" s="23">
        <f>'[1]ул пром'!$R$192</f>
        <v>2060</v>
      </c>
    </row>
    <row r="15" spans="1:7" ht="96.75" customHeight="1" x14ac:dyDescent="0.25">
      <c r="A15" s="20"/>
      <c r="B15" s="18" t="s">
        <v>200</v>
      </c>
      <c r="C15" s="25" t="s">
        <v>197</v>
      </c>
      <c r="D15" s="14">
        <f t="shared" si="0"/>
        <v>3863.1168000000002</v>
      </c>
      <c r="E15" s="14">
        <f t="shared" si="1"/>
        <v>3576.96</v>
      </c>
      <c r="F15" s="14">
        <f t="shared" si="2"/>
        <v>3312</v>
      </c>
      <c r="G15" s="23">
        <f>'[1]ул пром'!$R$193</f>
        <v>2760</v>
      </c>
    </row>
    <row r="16" spans="1:7" ht="96.75" customHeight="1" x14ac:dyDescent="0.25">
      <c r="A16" s="20"/>
      <c r="B16" s="18" t="s">
        <v>201</v>
      </c>
      <c r="C16" s="25" t="s">
        <v>198</v>
      </c>
      <c r="D16" s="14">
        <f t="shared" si="0"/>
        <v>4716.9216000000006</v>
      </c>
      <c r="E16" s="14">
        <f t="shared" si="1"/>
        <v>4367.5200000000004</v>
      </c>
      <c r="F16" s="14">
        <f t="shared" si="2"/>
        <v>4044</v>
      </c>
      <c r="G16" s="23">
        <f>'[1]ул пром'!$R$194</f>
        <v>3370</v>
      </c>
    </row>
    <row r="17" spans="1:7" ht="96.75" customHeight="1" x14ac:dyDescent="0.25">
      <c r="A17" s="20"/>
      <c r="B17" s="18" t="s">
        <v>172</v>
      </c>
      <c r="C17" s="53" t="s">
        <v>176</v>
      </c>
      <c r="D17" s="14">
        <f t="shared" ref="D17:E17" si="3">E17*1.08</f>
        <v>4227.0336000000007</v>
      </c>
      <c r="E17" s="14">
        <f t="shared" si="3"/>
        <v>3913.92</v>
      </c>
      <c r="F17" s="14">
        <f t="shared" ref="F17" si="4">G17*1.2</f>
        <v>3624</v>
      </c>
      <c r="G17" s="23">
        <f>'[1]ул пром'!$R$187</f>
        <v>3020</v>
      </c>
    </row>
    <row r="18" spans="1:7" ht="96.75" customHeight="1" x14ac:dyDescent="0.25">
      <c r="A18" s="52"/>
      <c r="B18" s="18" t="s">
        <v>173</v>
      </c>
      <c r="C18" s="53" t="s">
        <v>175</v>
      </c>
      <c r="D18" s="14">
        <f>E18*1.08</f>
        <v>5598.72</v>
      </c>
      <c r="E18" s="14">
        <f>F18*1.08</f>
        <v>5184</v>
      </c>
      <c r="F18" s="14">
        <f>G18*1.2</f>
        <v>4800</v>
      </c>
      <c r="G18" s="23">
        <f>'[1]ул пром'!$R$188</f>
        <v>4000</v>
      </c>
    </row>
    <row r="19" spans="1:7" ht="96.75" customHeight="1" x14ac:dyDescent="0.25">
      <c r="A19" s="52" t="s">
        <v>154</v>
      </c>
      <c r="B19" s="18" t="s">
        <v>174</v>
      </c>
      <c r="C19" s="53" t="s">
        <v>177</v>
      </c>
      <c r="D19" s="14">
        <f>E19*1.08</f>
        <v>8006.1696000000011</v>
      </c>
      <c r="E19" s="14">
        <f>F19*1.08</f>
        <v>7413.1200000000008</v>
      </c>
      <c r="F19" s="14">
        <f>G19*1.2</f>
        <v>6864</v>
      </c>
      <c r="G19" s="23">
        <f>'[1]ул пром'!$R$189</f>
        <v>5720</v>
      </c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ageMargins left="0.70866141732283472" right="0.59055118110236227" top="0.74803149606299213" bottom="0.74803149606299213" header="0.31496062992125984" footer="0.31496062992125984"/>
  <pageSetup paperSize="9" orientation="landscape" horizontalDpi="1200" verticalDpi="1200" r:id="rId1"/>
  <headerFooter>
    <oddHeader>&amp;L&amp;G</oddHeader>
    <oddFooter xml:space="preserve">&amp;R&amp;"-,полужирный"&amp;12www.tds-light.ru                    
тел. (495) 790-02-35  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C000"/>
  </sheetPr>
  <dimension ref="A2:H14"/>
  <sheetViews>
    <sheetView view="pageLayout" zoomScale="70" zoomScaleNormal="100" zoomScalePageLayoutView="70" workbookViewId="0">
      <selection activeCell="B8" sqref="B8"/>
    </sheetView>
  </sheetViews>
  <sheetFormatPr defaultColWidth="9.140625" defaultRowHeight="15" x14ac:dyDescent="0.25"/>
  <cols>
    <col min="1" max="1" width="21.140625" customWidth="1"/>
    <col min="2" max="2" width="26" style="2" customWidth="1"/>
    <col min="4" max="4" width="35.5703125" style="1" customWidth="1"/>
    <col min="5" max="7" width="9.42578125" style="15" customWidth="1"/>
    <col min="8" max="8" width="9.42578125" style="16" customWidth="1"/>
  </cols>
  <sheetData>
    <row r="2" spans="1:8" ht="15.75" x14ac:dyDescent="0.25">
      <c r="A2" s="10" t="s">
        <v>7</v>
      </c>
      <c r="B2" s="10" t="s">
        <v>12</v>
      </c>
      <c r="C2" s="10" t="s">
        <v>8</v>
      </c>
      <c r="D2" s="10" t="s">
        <v>13</v>
      </c>
      <c r="E2" s="12" t="s">
        <v>9</v>
      </c>
      <c r="F2" s="12" t="s">
        <v>10</v>
      </c>
      <c r="G2" s="12" t="s">
        <v>11</v>
      </c>
      <c r="H2" s="22" t="s">
        <v>5</v>
      </c>
    </row>
    <row r="3" spans="1:8" ht="75" customHeight="1" x14ac:dyDescent="0.25">
      <c r="A3" s="4"/>
      <c r="B3" s="8" t="s">
        <v>109</v>
      </c>
      <c r="C3" s="5" t="s">
        <v>37</v>
      </c>
      <c r="D3" s="9" t="s">
        <v>38</v>
      </c>
      <c r="E3" s="14">
        <f t="shared" ref="E3:F11" si="0">F3*1.08</f>
        <v>1077.7536000000002</v>
      </c>
      <c r="F3" s="14">
        <f t="shared" si="0"/>
        <v>997.92000000000007</v>
      </c>
      <c r="G3" s="14">
        <f t="shared" ref="G3:G11" si="1">H3*1.2</f>
        <v>924</v>
      </c>
      <c r="H3" s="23">
        <f>'[1]ул пром'!$R$197</f>
        <v>770</v>
      </c>
    </row>
    <row r="4" spans="1:8" ht="75" customHeight="1" x14ac:dyDescent="0.25">
      <c r="A4" s="4"/>
      <c r="B4" s="8" t="s">
        <v>129</v>
      </c>
      <c r="C4" s="5" t="s">
        <v>19</v>
      </c>
      <c r="D4" s="9" t="s">
        <v>54</v>
      </c>
      <c r="E4" s="14">
        <f t="shared" si="0"/>
        <v>1735.6032000000002</v>
      </c>
      <c r="F4" s="14">
        <f t="shared" si="0"/>
        <v>1607.0400000000002</v>
      </c>
      <c r="G4" s="14">
        <f t="shared" si="1"/>
        <v>1488</v>
      </c>
      <c r="H4" s="23">
        <f>'[1]ул пром'!$R$198</f>
        <v>1240</v>
      </c>
    </row>
    <row r="5" spans="1:8" ht="75" customHeight="1" x14ac:dyDescent="0.25">
      <c r="A5" s="4"/>
      <c r="B5" s="8" t="s">
        <v>130</v>
      </c>
      <c r="C5" s="5" t="s">
        <v>19</v>
      </c>
      <c r="D5" s="25" t="s">
        <v>55</v>
      </c>
      <c r="E5" s="14">
        <f t="shared" ref="E5" si="2">F5*1.08</f>
        <v>1819.5840000000003</v>
      </c>
      <c r="F5" s="14">
        <f t="shared" ref="F5" si="3">G5*1.08</f>
        <v>1684.8000000000002</v>
      </c>
      <c r="G5" s="14">
        <f t="shared" ref="G5" si="4">H5*1.2</f>
        <v>1560</v>
      </c>
      <c r="H5" s="23">
        <f>'[1]ул пром'!$R$199</f>
        <v>1300</v>
      </c>
    </row>
    <row r="6" spans="1:8" ht="75" customHeight="1" x14ac:dyDescent="0.25">
      <c r="A6" s="4"/>
      <c r="B6" s="8" t="s">
        <v>131</v>
      </c>
      <c r="C6" s="5" t="s">
        <v>19</v>
      </c>
      <c r="D6" s="9" t="s">
        <v>57</v>
      </c>
      <c r="E6" s="14">
        <f t="shared" si="0"/>
        <v>2071.5264000000002</v>
      </c>
      <c r="F6" s="14">
        <f t="shared" si="0"/>
        <v>1918.0800000000002</v>
      </c>
      <c r="G6" s="14">
        <f t="shared" si="1"/>
        <v>1776</v>
      </c>
      <c r="H6" s="23">
        <f>'[1]ул пром'!$R$200</f>
        <v>1480</v>
      </c>
    </row>
    <row r="7" spans="1:8" ht="75" customHeight="1" x14ac:dyDescent="0.25">
      <c r="A7" s="4"/>
      <c r="B7" s="8" t="s">
        <v>132</v>
      </c>
      <c r="C7" s="5" t="s">
        <v>19</v>
      </c>
      <c r="D7" s="9" t="s">
        <v>56</v>
      </c>
      <c r="E7" s="14">
        <f t="shared" si="0"/>
        <v>2155.5072000000005</v>
      </c>
      <c r="F7" s="14">
        <f t="shared" si="0"/>
        <v>1995.8400000000001</v>
      </c>
      <c r="G7" s="14">
        <f t="shared" si="1"/>
        <v>1848</v>
      </c>
      <c r="H7" s="23">
        <f>'[1]ул пром'!$R$201</f>
        <v>1540</v>
      </c>
    </row>
    <row r="8" spans="1:8" ht="75" customHeight="1" x14ac:dyDescent="0.25">
      <c r="A8" s="7"/>
      <c r="B8" s="8" t="s">
        <v>133</v>
      </c>
      <c r="C8" s="5" t="s">
        <v>20</v>
      </c>
      <c r="D8" s="25" t="s">
        <v>58</v>
      </c>
      <c r="E8" s="14">
        <f t="shared" ref="E8:E9" si="5">F8*1.08</f>
        <v>2337.4656000000004</v>
      </c>
      <c r="F8" s="14">
        <f t="shared" ref="F8:F9" si="6">G8*1.08</f>
        <v>2164.3200000000002</v>
      </c>
      <c r="G8" s="14">
        <f t="shared" ref="G8:G9" si="7">H8*1.2</f>
        <v>2004</v>
      </c>
      <c r="H8" s="23">
        <f>'[1]ул пром'!$R$202</f>
        <v>1670</v>
      </c>
    </row>
    <row r="9" spans="1:8" ht="75" customHeight="1" x14ac:dyDescent="0.25">
      <c r="A9" s="7"/>
      <c r="B9" s="8" t="s">
        <v>134</v>
      </c>
      <c r="C9" s="5" t="s">
        <v>20</v>
      </c>
      <c r="D9" s="25" t="s">
        <v>59</v>
      </c>
      <c r="E9" s="14">
        <f t="shared" si="5"/>
        <v>2407.4496000000004</v>
      </c>
      <c r="F9" s="14">
        <f t="shared" si="6"/>
        <v>2229.1200000000003</v>
      </c>
      <c r="G9" s="14">
        <f t="shared" si="7"/>
        <v>2064</v>
      </c>
      <c r="H9" s="23">
        <f>'[1]ул пром'!$R$203</f>
        <v>1720</v>
      </c>
    </row>
    <row r="10" spans="1:8" ht="75" customHeight="1" x14ac:dyDescent="0.25">
      <c r="A10" s="7"/>
      <c r="B10" s="8" t="s">
        <v>39</v>
      </c>
      <c r="C10" s="5" t="s">
        <v>20</v>
      </c>
      <c r="D10" s="9" t="s">
        <v>60</v>
      </c>
      <c r="E10" s="14">
        <f t="shared" si="0"/>
        <v>2757.3696000000004</v>
      </c>
      <c r="F10" s="14">
        <f t="shared" si="0"/>
        <v>2553.1200000000003</v>
      </c>
      <c r="G10" s="14">
        <f t="shared" si="1"/>
        <v>2364</v>
      </c>
      <c r="H10" s="23">
        <f>'[1]ул пром'!$R$204</f>
        <v>1970</v>
      </c>
    </row>
    <row r="11" spans="1:8" ht="75" customHeight="1" x14ac:dyDescent="0.25">
      <c r="A11" s="7"/>
      <c r="B11" s="8" t="s">
        <v>135</v>
      </c>
      <c r="C11" s="5" t="s">
        <v>20</v>
      </c>
      <c r="D11" s="9" t="s">
        <v>61</v>
      </c>
      <c r="E11" s="14">
        <f t="shared" si="0"/>
        <v>2841.3504000000003</v>
      </c>
      <c r="F11" s="14">
        <f t="shared" si="0"/>
        <v>2630.88</v>
      </c>
      <c r="G11" s="14">
        <f t="shared" si="1"/>
        <v>2436</v>
      </c>
      <c r="H11" s="23">
        <f>'[1]ул пром'!$R$205</f>
        <v>2030</v>
      </c>
    </row>
    <row r="12" spans="1:8" ht="75" customHeight="1" x14ac:dyDescent="0.25">
      <c r="A12" s="7"/>
      <c r="B12" s="8" t="s">
        <v>136</v>
      </c>
      <c r="C12" s="5" t="s">
        <v>19</v>
      </c>
      <c r="D12" s="25" t="s">
        <v>193</v>
      </c>
      <c r="E12" s="14">
        <f t="shared" ref="E12:E14" si="8">F12*1.08</f>
        <v>2337.4656000000004</v>
      </c>
      <c r="F12" s="14">
        <f t="shared" ref="F12:F14" si="9">G12*1.08</f>
        <v>2164.3200000000002</v>
      </c>
      <c r="G12" s="14">
        <f t="shared" ref="G12:G14" si="10">H12*1.2</f>
        <v>2004</v>
      </c>
      <c r="H12" s="23">
        <f>'[1]ул пром'!$R$206</f>
        <v>1670</v>
      </c>
    </row>
    <row r="13" spans="1:8" ht="75" customHeight="1" x14ac:dyDescent="0.25">
      <c r="A13" s="7"/>
      <c r="B13" s="8" t="s">
        <v>137</v>
      </c>
      <c r="C13" s="5" t="s">
        <v>20</v>
      </c>
      <c r="D13" s="25" t="s">
        <v>108</v>
      </c>
      <c r="E13" s="14">
        <f t="shared" si="8"/>
        <v>3009.3120000000004</v>
      </c>
      <c r="F13" s="14">
        <f t="shared" si="9"/>
        <v>2786.4</v>
      </c>
      <c r="G13" s="14">
        <f t="shared" si="10"/>
        <v>2580</v>
      </c>
      <c r="H13" s="23">
        <f>'[1]ул пром'!$R$207</f>
        <v>2150</v>
      </c>
    </row>
    <row r="14" spans="1:8" ht="75" customHeight="1" x14ac:dyDescent="0.25">
      <c r="A14" s="7"/>
      <c r="B14" s="8" t="s">
        <v>138</v>
      </c>
      <c r="C14" s="5" t="s">
        <v>20</v>
      </c>
      <c r="D14" s="25" t="s">
        <v>107</v>
      </c>
      <c r="E14" s="14">
        <f t="shared" si="8"/>
        <v>3331.2384000000002</v>
      </c>
      <c r="F14" s="14">
        <f t="shared" si="9"/>
        <v>3084.48</v>
      </c>
      <c r="G14" s="14">
        <f t="shared" si="10"/>
        <v>2856</v>
      </c>
      <c r="H14" s="23">
        <f>'[1]ул пром'!$R$208</f>
        <v>2380</v>
      </c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>&amp;L&amp;G</oddHeader>
    <oddFooter xml:space="preserve">&amp;L&amp;"-,полужирный"* установка блока аварийного питания на  час работы + 900руб
&amp;R&amp;"-,полужирный"www.tds-light.ru                    
тел. (495) 790-02-35  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FF00"/>
  </sheetPr>
  <dimension ref="A2:G26"/>
  <sheetViews>
    <sheetView showGridLines="0" view="pageLayout" zoomScaleNormal="85" zoomScaleSheetLayoutView="100" workbookViewId="0">
      <selection activeCell="D7" sqref="D7"/>
    </sheetView>
  </sheetViews>
  <sheetFormatPr defaultRowHeight="15" x14ac:dyDescent="0.25"/>
  <cols>
    <col min="1" max="1" width="18.5703125" customWidth="1"/>
    <col min="2" max="2" width="22.140625" style="2" customWidth="1"/>
    <col min="3" max="3" width="41.85546875" style="1" customWidth="1"/>
    <col min="4" max="6" width="9.42578125" style="15" customWidth="1"/>
    <col min="7" max="7" width="9.42578125" style="16" customWidth="1"/>
  </cols>
  <sheetData>
    <row r="2" spans="1:7" s="36" customFormat="1" ht="15.75" x14ac:dyDescent="0.25">
      <c r="A2" s="3" t="s">
        <v>7</v>
      </c>
      <c r="B2" s="3" t="s">
        <v>12</v>
      </c>
      <c r="C2" s="3" t="s">
        <v>13</v>
      </c>
      <c r="D2" s="12" t="s">
        <v>9</v>
      </c>
      <c r="E2" s="12" t="s">
        <v>10</v>
      </c>
      <c r="F2" s="12" t="s">
        <v>11</v>
      </c>
      <c r="G2" s="13" t="s">
        <v>5</v>
      </c>
    </row>
    <row r="3" spans="1:7" ht="75" x14ac:dyDescent="0.25">
      <c r="A3" s="4"/>
      <c r="B3" s="35" t="s">
        <v>210</v>
      </c>
      <c r="C3" s="55" t="s">
        <v>212</v>
      </c>
      <c r="D3" s="14">
        <f t="shared" ref="D3:D5" si="0">E3*1.08</f>
        <v>1217.7216000000001</v>
      </c>
      <c r="E3" s="14">
        <f t="shared" ref="E3:E5" si="1">F3*1.08</f>
        <v>1127.52</v>
      </c>
      <c r="F3" s="14">
        <f t="shared" ref="F3:F5" si="2">G3*1.2</f>
        <v>1044</v>
      </c>
      <c r="G3" s="23">
        <f>'[1]ул пром'!$R$219</f>
        <v>870</v>
      </c>
    </row>
    <row r="4" spans="1:7" ht="75" x14ac:dyDescent="0.25">
      <c r="A4" s="4"/>
      <c r="B4" s="35" t="s">
        <v>209</v>
      </c>
      <c r="C4" s="55" t="s">
        <v>211</v>
      </c>
      <c r="D4" s="14">
        <f t="shared" ref="D4" si="3">E4*1.08</f>
        <v>1469.6640000000002</v>
      </c>
      <c r="E4" s="14">
        <f t="shared" ref="E4" si="4">F4*1.08</f>
        <v>1360.8000000000002</v>
      </c>
      <c r="F4" s="14">
        <f t="shared" ref="F4" si="5">G4*1.2</f>
        <v>1260</v>
      </c>
      <c r="G4" s="23">
        <f>'[1]ул пром'!$R$220</f>
        <v>1050</v>
      </c>
    </row>
    <row r="5" spans="1:7" ht="75" x14ac:dyDescent="0.25">
      <c r="A5" s="4"/>
      <c r="B5" s="35" t="s">
        <v>262</v>
      </c>
      <c r="C5" s="55" t="s">
        <v>263</v>
      </c>
      <c r="D5" s="14">
        <f t="shared" si="0"/>
        <v>1175.7312000000002</v>
      </c>
      <c r="E5" s="14">
        <f t="shared" si="1"/>
        <v>1088.6400000000001</v>
      </c>
      <c r="F5" s="14">
        <f t="shared" si="2"/>
        <v>1008</v>
      </c>
      <c r="G5" s="23">
        <f>'[1]ул пром'!$R$221</f>
        <v>840</v>
      </c>
    </row>
    <row r="6" spans="1:7" ht="80.25" customHeight="1" x14ac:dyDescent="0.25">
      <c r="A6" s="4"/>
      <c r="B6" s="35" t="s">
        <v>139</v>
      </c>
      <c r="C6" s="37" t="s">
        <v>76</v>
      </c>
      <c r="D6" s="14">
        <f t="shared" ref="D6:D10" si="6">E6*1.08</f>
        <v>1637.6256000000003</v>
      </c>
      <c r="E6" s="14">
        <f t="shared" ref="E6:E10" si="7">F6*1.08</f>
        <v>1516.3200000000002</v>
      </c>
      <c r="F6" s="14">
        <f t="shared" ref="F6:F13" si="8">G6*1.2</f>
        <v>1404</v>
      </c>
      <c r="G6" s="23">
        <f>'[1]ул пром'!$R$222</f>
        <v>1170</v>
      </c>
    </row>
    <row r="7" spans="1:7" ht="75" x14ac:dyDescent="0.25">
      <c r="A7" s="4"/>
      <c r="B7" s="35" t="s">
        <v>140</v>
      </c>
      <c r="C7" s="37" t="s">
        <v>63</v>
      </c>
      <c r="D7" s="14">
        <f t="shared" si="6"/>
        <v>1973.5488000000003</v>
      </c>
      <c r="E7" s="14">
        <f t="shared" si="7"/>
        <v>1827.3600000000001</v>
      </c>
      <c r="F7" s="14">
        <f t="shared" si="8"/>
        <v>1692</v>
      </c>
      <c r="G7" s="23">
        <f>'[1]ул пром'!$R$223</f>
        <v>1410</v>
      </c>
    </row>
    <row r="8" spans="1:7" ht="75" x14ac:dyDescent="0.25">
      <c r="A8" s="4"/>
      <c r="B8" s="35" t="s">
        <v>142</v>
      </c>
      <c r="C8" s="37" t="s">
        <v>77</v>
      </c>
      <c r="D8" s="14">
        <f t="shared" si="6"/>
        <v>2225.4912000000004</v>
      </c>
      <c r="E8" s="14">
        <f t="shared" si="7"/>
        <v>2060.6400000000003</v>
      </c>
      <c r="F8" s="14">
        <f t="shared" ref="F8:F10" si="9">G8*1.2</f>
        <v>1908</v>
      </c>
      <c r="G8" s="23">
        <f>'[1]ул пром'!$R$224</f>
        <v>1590</v>
      </c>
    </row>
    <row r="9" spans="1:7" ht="75" x14ac:dyDescent="0.25">
      <c r="A9" s="4"/>
      <c r="B9" s="35" t="s">
        <v>141</v>
      </c>
      <c r="C9" s="50" t="s">
        <v>143</v>
      </c>
      <c r="D9" s="14">
        <f t="shared" si="6"/>
        <v>2505.4272000000005</v>
      </c>
      <c r="E9" s="14">
        <f t="shared" si="7"/>
        <v>2319.84</v>
      </c>
      <c r="F9" s="14">
        <f t="shared" si="9"/>
        <v>2148</v>
      </c>
      <c r="G9" s="23">
        <f>'[1]ул пром'!$R$225</f>
        <v>1790</v>
      </c>
    </row>
    <row r="10" spans="1:7" ht="75" x14ac:dyDescent="0.25">
      <c r="A10" s="4"/>
      <c r="B10" s="35" t="s">
        <v>260</v>
      </c>
      <c r="C10" s="37" t="s">
        <v>261</v>
      </c>
      <c r="D10" s="14">
        <f t="shared" si="6"/>
        <v>1609.6320000000003</v>
      </c>
      <c r="E10" s="14">
        <f t="shared" si="7"/>
        <v>1490.4</v>
      </c>
      <c r="F10" s="14">
        <f t="shared" si="9"/>
        <v>1380</v>
      </c>
      <c r="G10" s="23">
        <v>1150</v>
      </c>
    </row>
    <row r="11" spans="1:7" ht="75" x14ac:dyDescent="0.25">
      <c r="A11" s="4"/>
      <c r="B11" s="35" t="s">
        <v>144</v>
      </c>
      <c r="C11" s="37" t="s">
        <v>75</v>
      </c>
      <c r="D11" s="14">
        <f t="shared" ref="D11:E12" si="10">E11*1.08</f>
        <v>1637.6256000000003</v>
      </c>
      <c r="E11" s="14">
        <f t="shared" si="10"/>
        <v>1516.3200000000002</v>
      </c>
      <c r="F11" s="14">
        <f t="shared" si="8"/>
        <v>1404</v>
      </c>
      <c r="G11" s="23">
        <f>'[1]ул пром'!$R$226</f>
        <v>1170</v>
      </c>
    </row>
    <row r="12" spans="1:7" ht="75" x14ac:dyDescent="0.25">
      <c r="A12" s="4"/>
      <c r="B12" s="35" t="s">
        <v>145</v>
      </c>
      <c r="C12" s="50" t="s">
        <v>62</v>
      </c>
      <c r="D12" s="14">
        <f t="shared" si="10"/>
        <v>1973.5488000000003</v>
      </c>
      <c r="E12" s="14">
        <f t="shared" si="10"/>
        <v>1827.3600000000001</v>
      </c>
      <c r="F12" s="14">
        <f t="shared" si="8"/>
        <v>1692</v>
      </c>
      <c r="G12" s="23">
        <f>'[1]ул пром'!$R$227</f>
        <v>1410</v>
      </c>
    </row>
    <row r="13" spans="1:7" ht="75" x14ac:dyDescent="0.25">
      <c r="A13" s="4"/>
      <c r="B13" s="35" t="s">
        <v>148</v>
      </c>
      <c r="C13" s="51" t="s">
        <v>79</v>
      </c>
      <c r="D13" s="14">
        <f t="shared" ref="D13" si="11">E13*1.08</f>
        <v>2239.4880000000007</v>
      </c>
      <c r="E13" s="14">
        <f t="shared" ref="E13" si="12">F13*1.08</f>
        <v>2073.6000000000004</v>
      </c>
      <c r="F13" s="14">
        <f t="shared" si="8"/>
        <v>1920</v>
      </c>
      <c r="G13" s="23">
        <f>'[1]ул пром'!$R$228</f>
        <v>1600</v>
      </c>
    </row>
    <row r="14" spans="1:7" ht="75" x14ac:dyDescent="0.25">
      <c r="A14" s="4"/>
      <c r="B14" s="35" t="s">
        <v>146</v>
      </c>
      <c r="C14" s="51" t="s">
        <v>147</v>
      </c>
      <c r="D14" s="14">
        <f t="shared" ref="D14" si="13">E14*1.08</f>
        <v>2519.4240000000004</v>
      </c>
      <c r="E14" s="14">
        <f t="shared" ref="E14" si="14">F14*1.08</f>
        <v>2332.8000000000002</v>
      </c>
      <c r="F14" s="14">
        <f t="shared" ref="F14" si="15">G14*1.2</f>
        <v>2160</v>
      </c>
      <c r="G14" s="23">
        <f>'[1]ул пром'!$R$229</f>
        <v>1800</v>
      </c>
    </row>
    <row r="15" spans="1:7" ht="75" x14ac:dyDescent="0.25">
      <c r="A15" s="4"/>
      <c r="B15" s="35" t="s">
        <v>149</v>
      </c>
      <c r="C15" s="37" t="s">
        <v>75</v>
      </c>
      <c r="D15" s="14">
        <f t="shared" ref="D15:D17" si="16">E15*1.08</f>
        <v>2393.4528000000005</v>
      </c>
      <c r="E15" s="14">
        <f t="shared" ref="E15:E17" si="17">F15*1.08</f>
        <v>2216.1600000000003</v>
      </c>
      <c r="F15" s="14">
        <f t="shared" ref="F15:F22" si="18">G15*1.2</f>
        <v>2052</v>
      </c>
      <c r="G15" s="23">
        <f>'[1]ул пром'!$R$230</f>
        <v>1710</v>
      </c>
    </row>
    <row r="16" spans="1:7" ht="75" x14ac:dyDescent="0.25">
      <c r="A16" s="4"/>
      <c r="B16" s="35" t="s">
        <v>150</v>
      </c>
      <c r="C16" s="37" t="s">
        <v>80</v>
      </c>
      <c r="D16" s="14">
        <f t="shared" si="16"/>
        <v>2729.3760000000007</v>
      </c>
      <c r="E16" s="14">
        <f t="shared" si="17"/>
        <v>2527.2000000000003</v>
      </c>
      <c r="F16" s="14">
        <f t="shared" si="18"/>
        <v>2340</v>
      </c>
      <c r="G16" s="23">
        <f>'[1]ул пром'!$R$231</f>
        <v>1950</v>
      </c>
    </row>
    <row r="17" spans="1:7" ht="75" x14ac:dyDescent="0.25">
      <c r="A17" s="4"/>
      <c r="B17" s="35" t="s">
        <v>151</v>
      </c>
      <c r="C17" s="37" t="s">
        <v>78</v>
      </c>
      <c r="D17" s="14">
        <f t="shared" si="16"/>
        <v>2981.3184000000001</v>
      </c>
      <c r="E17" s="14">
        <f t="shared" si="17"/>
        <v>2760.48</v>
      </c>
      <c r="F17" s="14">
        <f t="shared" si="18"/>
        <v>2556</v>
      </c>
      <c r="G17" s="23">
        <f>'[1]ул пром'!$R$232</f>
        <v>2130</v>
      </c>
    </row>
    <row r="18" spans="1:7" ht="75" x14ac:dyDescent="0.25">
      <c r="A18" s="4"/>
      <c r="B18" s="35" t="s">
        <v>152</v>
      </c>
      <c r="C18" s="37" t="s">
        <v>82</v>
      </c>
      <c r="D18" s="14">
        <f t="shared" ref="D18:D20" si="19">E18*1.08</f>
        <v>3303.2448000000009</v>
      </c>
      <c r="E18" s="14">
        <f t="shared" ref="E18:E20" si="20">F18*1.08</f>
        <v>3058.5600000000004</v>
      </c>
      <c r="F18" s="14">
        <f t="shared" si="18"/>
        <v>2832</v>
      </c>
      <c r="G18" s="23">
        <f>'[1]ул пром'!$R$233</f>
        <v>2360</v>
      </c>
    </row>
    <row r="19" spans="1:7" ht="75" x14ac:dyDescent="0.25">
      <c r="A19" s="4"/>
      <c r="B19" s="35" t="s">
        <v>153</v>
      </c>
      <c r="C19" s="37" t="s">
        <v>83</v>
      </c>
      <c r="D19" s="14">
        <f t="shared" si="19"/>
        <v>3569.1840000000007</v>
      </c>
      <c r="E19" s="14">
        <f t="shared" si="20"/>
        <v>3304.8</v>
      </c>
      <c r="F19" s="14">
        <f t="shared" si="18"/>
        <v>3060</v>
      </c>
      <c r="G19" s="23">
        <f>'[1]ул пром'!$R$234</f>
        <v>2550</v>
      </c>
    </row>
    <row r="20" spans="1:7" ht="75" x14ac:dyDescent="0.25">
      <c r="A20" s="4"/>
      <c r="B20" s="35" t="s">
        <v>81</v>
      </c>
      <c r="C20" s="37" t="s">
        <v>84</v>
      </c>
      <c r="D20" s="14">
        <f t="shared" si="19"/>
        <v>3821.1264000000006</v>
      </c>
      <c r="E20" s="14">
        <f t="shared" si="20"/>
        <v>3538.0800000000004</v>
      </c>
      <c r="F20" s="14">
        <f t="shared" si="18"/>
        <v>3276</v>
      </c>
      <c r="G20" s="23">
        <f>'[1]ул пром'!$R$235</f>
        <v>2730</v>
      </c>
    </row>
    <row r="21" spans="1:7" ht="60" x14ac:dyDescent="0.25">
      <c r="A21" s="4"/>
      <c r="B21" s="35" t="s">
        <v>73</v>
      </c>
      <c r="C21" s="37" t="s">
        <v>70</v>
      </c>
      <c r="D21" s="14">
        <f t="shared" ref="D21:D22" si="21">E21*1.08</f>
        <v>895.79520000000014</v>
      </c>
      <c r="E21" s="14">
        <f t="shared" ref="E21:E22" si="22">F21*1.08</f>
        <v>829.44</v>
      </c>
      <c r="F21" s="14">
        <f t="shared" si="18"/>
        <v>768</v>
      </c>
      <c r="G21" s="23">
        <f>'[1]ул пром'!$R$236</f>
        <v>640</v>
      </c>
    </row>
    <row r="22" spans="1:7" ht="60" x14ac:dyDescent="0.25">
      <c r="A22" s="4"/>
      <c r="B22" s="35" t="s">
        <v>72</v>
      </c>
      <c r="C22" s="37" t="s">
        <v>71</v>
      </c>
      <c r="D22" s="14">
        <f t="shared" si="21"/>
        <v>1063.7568000000001</v>
      </c>
      <c r="E22" s="14">
        <f t="shared" si="22"/>
        <v>984.96</v>
      </c>
      <c r="F22" s="14">
        <f t="shared" si="18"/>
        <v>912</v>
      </c>
      <c r="G22" s="23">
        <f>'[1]ул пром'!$R$237</f>
        <v>760</v>
      </c>
    </row>
    <row r="23" spans="1:7" ht="60" x14ac:dyDescent="0.25">
      <c r="A23" s="4"/>
      <c r="B23" s="35" t="s">
        <v>64</v>
      </c>
      <c r="C23" s="34" t="s">
        <v>69</v>
      </c>
      <c r="D23" s="14">
        <f t="shared" ref="D23:D25" si="23">E23*1.08</f>
        <v>1063.7568000000001</v>
      </c>
      <c r="E23" s="14">
        <f t="shared" ref="E23:E25" si="24">F23*1.08</f>
        <v>984.96</v>
      </c>
      <c r="F23" s="14">
        <f t="shared" ref="F23:F25" si="25">G23*1.2</f>
        <v>912</v>
      </c>
      <c r="G23" s="23">
        <f>'[1]ул пром'!$R$238</f>
        <v>760</v>
      </c>
    </row>
    <row r="24" spans="1:7" ht="60" x14ac:dyDescent="0.25">
      <c r="A24" s="4"/>
      <c r="B24" s="35" t="s">
        <v>65</v>
      </c>
      <c r="C24" s="34" t="s">
        <v>67</v>
      </c>
      <c r="D24" s="14">
        <f t="shared" si="23"/>
        <v>1385.6832000000004</v>
      </c>
      <c r="E24" s="14">
        <f t="shared" si="24"/>
        <v>1283.0400000000002</v>
      </c>
      <c r="F24" s="14">
        <f t="shared" si="25"/>
        <v>1188</v>
      </c>
      <c r="G24" s="23">
        <f>'[1]ул пром'!$R$239</f>
        <v>990</v>
      </c>
    </row>
    <row r="25" spans="1:7" ht="60" x14ac:dyDescent="0.25">
      <c r="A25" s="4"/>
      <c r="B25" s="35" t="s">
        <v>66</v>
      </c>
      <c r="C25" s="34" t="s">
        <v>68</v>
      </c>
      <c r="D25" s="14">
        <f t="shared" si="23"/>
        <v>2267.4816000000001</v>
      </c>
      <c r="E25" s="14">
        <f t="shared" si="24"/>
        <v>2099.52</v>
      </c>
      <c r="F25" s="14">
        <f t="shared" si="25"/>
        <v>1944</v>
      </c>
      <c r="G25" s="23">
        <f>'[1]ул пром'!$R$240</f>
        <v>1620</v>
      </c>
    </row>
    <row r="26" spans="1:7" ht="75" customHeight="1" x14ac:dyDescent="0.25">
      <c r="B26"/>
      <c r="C26"/>
      <c r="D26" s="17"/>
      <c r="E26" s="17"/>
      <c r="F26" s="17"/>
      <c r="G26" s="17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landscape" horizontalDpi="1200" verticalDpi="1200" r:id="rId1"/>
  <headerFooter>
    <oddHeader>&amp;L&amp;G</oddHeader>
    <oddFooter xml:space="preserve">&amp;L&amp;"-,полужирный"* установка блока аварийного питания на  час работы + 900руб&amp;"-,обычный"
&amp;R&amp;"-,полужирный"www.tds-light.ru                    
тел. (495) 790-02-35  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"/>
  <sheetViews>
    <sheetView view="pageLayout" topLeftCell="A4" zoomScale="85" zoomScaleNormal="100" zoomScalePageLayoutView="85" workbookViewId="0">
      <selection activeCell="G3" sqref="G3"/>
    </sheetView>
  </sheetViews>
  <sheetFormatPr defaultColWidth="9.140625" defaultRowHeight="15" x14ac:dyDescent="0.25"/>
  <cols>
    <col min="1" max="1" width="28.28515625" customWidth="1"/>
    <col min="2" max="2" width="18.140625" style="2" customWidth="1"/>
    <col min="3" max="3" width="46.42578125" style="1" customWidth="1"/>
    <col min="4" max="6" width="9.42578125" style="15" customWidth="1"/>
    <col min="7" max="7" width="9.42578125" style="16" customWidth="1"/>
  </cols>
  <sheetData>
    <row r="1" spans="1:7" x14ac:dyDescent="0.25">
      <c r="G1" s="16" t="s">
        <v>6</v>
      </c>
    </row>
    <row r="2" spans="1:7" ht="15.75" x14ac:dyDescent="0.25">
      <c r="A2" s="26" t="s">
        <v>7</v>
      </c>
      <c r="B2" s="26" t="s">
        <v>12</v>
      </c>
      <c r="C2" s="26" t="s">
        <v>13</v>
      </c>
      <c r="D2" s="12" t="s">
        <v>9</v>
      </c>
      <c r="E2" s="12" t="s">
        <v>10</v>
      </c>
      <c r="F2" s="12" t="s">
        <v>11</v>
      </c>
      <c r="G2" s="13" t="s">
        <v>5</v>
      </c>
    </row>
    <row r="3" spans="1:7" ht="96.75" customHeight="1" x14ac:dyDescent="0.25">
      <c r="A3" s="20"/>
      <c r="B3" s="18" t="s">
        <v>239</v>
      </c>
      <c r="C3" s="25" t="s">
        <v>240</v>
      </c>
      <c r="D3" s="14">
        <f t="shared" ref="D3" si="0">E3*1.08</f>
        <v>2379.4560000000006</v>
      </c>
      <c r="E3" s="14">
        <f t="shared" ref="E3" si="1">F3*1.08</f>
        <v>2203.2000000000003</v>
      </c>
      <c r="F3" s="14">
        <f t="shared" ref="F3" si="2">G3*1.2</f>
        <v>2040</v>
      </c>
      <c r="G3" s="23">
        <f>'[1]ул пром'!$R$184</f>
        <v>1700</v>
      </c>
    </row>
    <row r="4" spans="1:7" ht="96.75" customHeight="1" x14ac:dyDescent="0.25">
      <c r="A4" s="20"/>
      <c r="B4" s="18" t="s">
        <v>206</v>
      </c>
      <c r="C4" s="25" t="s">
        <v>192</v>
      </c>
      <c r="D4" s="14">
        <f t="shared" ref="D4:E6" si="3">E4*1.08</f>
        <v>2645.3952000000004</v>
      </c>
      <c r="E4" s="14">
        <f t="shared" si="3"/>
        <v>2449.44</v>
      </c>
      <c r="F4" s="14">
        <f t="shared" ref="F4:F6" si="4">G4*1.2</f>
        <v>2268</v>
      </c>
      <c r="G4" s="23">
        <f>'[1]ул пром'!$R$185</f>
        <v>1890</v>
      </c>
    </row>
    <row r="5" spans="1:7" ht="96.75" customHeight="1" x14ac:dyDescent="0.25">
      <c r="A5" s="20"/>
      <c r="B5" s="18" t="s">
        <v>207</v>
      </c>
      <c r="C5" s="25" t="s">
        <v>191</v>
      </c>
      <c r="D5" s="14">
        <f t="shared" ref="D5" si="5">E5*1.08</f>
        <v>2855.3472000000002</v>
      </c>
      <c r="E5" s="14">
        <f t="shared" ref="E5" si="6">F5*1.08</f>
        <v>2643.84</v>
      </c>
      <c r="F5" s="14">
        <f t="shared" ref="F5" si="7">G5*1.2</f>
        <v>2448</v>
      </c>
      <c r="G5" s="23">
        <f>'[1]ул пром'!$R$186</f>
        <v>2040</v>
      </c>
    </row>
    <row r="6" spans="1:7" ht="96.75" customHeight="1" x14ac:dyDescent="0.25">
      <c r="A6" s="20"/>
      <c r="B6" s="18" t="s">
        <v>208</v>
      </c>
      <c r="C6" s="53" t="s">
        <v>168</v>
      </c>
      <c r="D6" s="14">
        <f t="shared" si="3"/>
        <v>4227.0336000000007</v>
      </c>
      <c r="E6" s="14">
        <f t="shared" si="3"/>
        <v>3913.92</v>
      </c>
      <c r="F6" s="14">
        <f t="shared" si="4"/>
        <v>3624</v>
      </c>
      <c r="G6" s="23">
        <f>'[1]ул пром'!$R$187</f>
        <v>3020</v>
      </c>
    </row>
    <row r="7" spans="1:7" ht="96.75" customHeight="1" x14ac:dyDescent="0.25">
      <c r="A7" s="52" t="s">
        <v>154</v>
      </c>
      <c r="B7" s="18" t="s">
        <v>238</v>
      </c>
      <c r="C7" s="53" t="s">
        <v>167</v>
      </c>
      <c r="D7" s="14">
        <f t="shared" ref="D7" si="8">E7*1.08</f>
        <v>5598.72</v>
      </c>
      <c r="E7" s="14">
        <f t="shared" ref="E7" si="9">F7*1.08</f>
        <v>5184</v>
      </c>
      <c r="F7" s="14">
        <f t="shared" ref="F7" si="10">G7*1.2</f>
        <v>4800</v>
      </c>
      <c r="G7" s="23">
        <f>'[1]ул пром'!$R$188</f>
        <v>4000</v>
      </c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ageMargins left="0.70866141732283472" right="0.59055118110236227" top="0.74803149606299213" bottom="0.74803149606299213" header="0.31496062992125984" footer="0.31496062992125984"/>
  <pageSetup paperSize="9" orientation="landscape" horizontalDpi="1200" verticalDpi="1200" r:id="rId1"/>
  <headerFooter>
    <oddHeader>&amp;L&amp;G</oddHeader>
    <oddFooter xml:space="preserve">&amp;R&amp;"-,полужирный"&amp;12www.tds-light.ru                    
тел. (495) 790-02-35  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G10"/>
  <sheetViews>
    <sheetView showGridLines="0" view="pageLayout" zoomScale="85" zoomScaleNormal="100" zoomScalePageLayoutView="85" workbookViewId="0">
      <selection activeCell="C3" sqref="C3"/>
    </sheetView>
  </sheetViews>
  <sheetFormatPr defaultRowHeight="15" x14ac:dyDescent="0.25"/>
  <cols>
    <col min="1" max="1" width="18.5703125" customWidth="1"/>
    <col min="2" max="2" width="22.140625" style="2" customWidth="1"/>
    <col min="3" max="3" width="41.85546875" style="1" customWidth="1"/>
    <col min="4" max="6" width="9.42578125" style="15" customWidth="1"/>
    <col min="7" max="7" width="9.42578125" style="16" customWidth="1"/>
  </cols>
  <sheetData>
    <row r="2" spans="1:7" s="36" customFormat="1" ht="15.75" x14ac:dyDescent="0.25">
      <c r="A2" s="3" t="s">
        <v>7</v>
      </c>
      <c r="B2" s="3" t="s">
        <v>12</v>
      </c>
      <c r="C2" s="3" t="s">
        <v>13</v>
      </c>
      <c r="D2" s="12" t="s">
        <v>9</v>
      </c>
      <c r="E2" s="12" t="s">
        <v>10</v>
      </c>
      <c r="F2" s="12" t="s">
        <v>11</v>
      </c>
      <c r="G2" s="13" t="s">
        <v>5</v>
      </c>
    </row>
    <row r="3" spans="1:7" s="21" customFormat="1" ht="80.25" customHeight="1" x14ac:dyDescent="0.25">
      <c r="A3" s="4"/>
      <c r="B3" s="49" t="s">
        <v>92</v>
      </c>
      <c r="C3" s="41" t="s">
        <v>93</v>
      </c>
      <c r="D3" s="14">
        <f t="shared" ref="D3" si="0">E3*1.08</f>
        <v>965.77920000000006</v>
      </c>
      <c r="E3" s="14">
        <f t="shared" ref="E3" si="1">F3*1.08</f>
        <v>894.24</v>
      </c>
      <c r="F3" s="14">
        <f t="shared" ref="F3" si="2">G3*1.2</f>
        <v>828</v>
      </c>
      <c r="G3" s="23">
        <f>'[1]ул пром'!$R$259</f>
        <v>690</v>
      </c>
    </row>
    <row r="4" spans="1:7" ht="80.25" customHeight="1" x14ac:dyDescent="0.25">
      <c r="A4" s="4"/>
      <c r="B4" s="49" t="s">
        <v>87</v>
      </c>
      <c r="C4" s="38" t="s">
        <v>86</v>
      </c>
      <c r="D4" s="14">
        <f t="shared" ref="D4:E6" si="3">E4*1.08</f>
        <v>1049.7600000000002</v>
      </c>
      <c r="E4" s="14">
        <f t="shared" si="3"/>
        <v>972.00000000000011</v>
      </c>
      <c r="F4" s="14">
        <f t="shared" ref="F4:F6" si="4">G4*1.2</f>
        <v>900</v>
      </c>
      <c r="G4" s="23">
        <f>'[1]ул пром'!$R$260</f>
        <v>750</v>
      </c>
    </row>
    <row r="5" spans="1:7" ht="80.25" customHeight="1" x14ac:dyDescent="0.25">
      <c r="A5" s="4"/>
      <c r="B5" s="49" t="s">
        <v>85</v>
      </c>
      <c r="C5" s="38" t="s">
        <v>88</v>
      </c>
      <c r="D5" s="14">
        <f t="shared" ref="D5" si="5">E5*1.08</f>
        <v>1399.68</v>
      </c>
      <c r="E5" s="14">
        <f t="shared" ref="E5" si="6">F5*1.08</f>
        <v>1296</v>
      </c>
      <c r="F5" s="14">
        <f t="shared" ref="F5" si="7">G5*1.2</f>
        <v>1200</v>
      </c>
      <c r="G5" s="23">
        <f>'[1]ул пром'!$R$261</f>
        <v>1000</v>
      </c>
    </row>
    <row r="6" spans="1:7" ht="80.25" customHeight="1" x14ac:dyDescent="0.25">
      <c r="A6" s="4"/>
      <c r="B6" s="49" t="s">
        <v>89</v>
      </c>
      <c r="C6" s="40" t="s">
        <v>90</v>
      </c>
      <c r="D6" s="14">
        <f t="shared" si="3"/>
        <v>1763.5968000000003</v>
      </c>
      <c r="E6" s="14">
        <f t="shared" si="3"/>
        <v>1632.96</v>
      </c>
      <c r="F6" s="14">
        <f t="shared" si="4"/>
        <v>1512</v>
      </c>
      <c r="G6" s="23">
        <f>'[1]ул пром'!$R$262</f>
        <v>1260</v>
      </c>
    </row>
    <row r="7" spans="1:7" ht="80.25" customHeight="1" x14ac:dyDescent="0.25">
      <c r="A7" s="4"/>
      <c r="B7" s="49" t="s">
        <v>109</v>
      </c>
      <c r="C7" s="25" t="s">
        <v>38</v>
      </c>
      <c r="D7" s="14">
        <v>1077.7536000000002</v>
      </c>
      <c r="E7" s="14">
        <v>997.92000000000007</v>
      </c>
      <c r="F7" s="14">
        <v>924</v>
      </c>
      <c r="G7" s="23">
        <v>770</v>
      </c>
    </row>
    <row r="8" spans="1:7" x14ac:dyDescent="0.25">
      <c r="B8"/>
      <c r="C8"/>
      <c r="D8"/>
      <c r="E8"/>
      <c r="F8"/>
      <c r="G8"/>
    </row>
    <row r="9" spans="1:7" x14ac:dyDescent="0.25">
      <c r="B9"/>
      <c r="C9"/>
      <c r="D9"/>
      <c r="E9"/>
      <c r="F9"/>
      <c r="G9"/>
    </row>
    <row r="10" spans="1:7" x14ac:dyDescent="0.25">
      <c r="B10"/>
      <c r="C10"/>
      <c r="D10"/>
      <c r="E10"/>
      <c r="F10"/>
      <c r="G10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>&amp;L&amp;G</oddHeader>
    <oddFooter xml:space="preserve">&amp;R&amp;"-,полужирный"www.tds-light.ru                    
тел. (495) 790-02-35  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D14"/>
  <sheetViews>
    <sheetView showGridLines="0" view="pageLayout" zoomScale="70" zoomScaleNormal="100" zoomScalePageLayoutView="70" workbookViewId="0">
      <selection activeCell="C4" sqref="C4"/>
    </sheetView>
  </sheetViews>
  <sheetFormatPr defaultRowHeight="15" x14ac:dyDescent="0.25"/>
  <cols>
    <col min="1" max="1" width="26" customWidth="1"/>
    <col min="2" max="2" width="43.5703125" style="2" customWidth="1"/>
    <col min="3" max="3" width="37.5703125" style="1" customWidth="1"/>
    <col min="4" max="4" width="13" style="47" customWidth="1"/>
  </cols>
  <sheetData>
    <row r="2" spans="1:4" s="36" customFormat="1" ht="24" customHeight="1" x14ac:dyDescent="0.25">
      <c r="A2" s="3" t="s">
        <v>7</v>
      </c>
      <c r="B2" s="3" t="s">
        <v>116</v>
      </c>
      <c r="C2" s="3" t="s">
        <v>13</v>
      </c>
      <c r="D2" s="44" t="s">
        <v>117</v>
      </c>
    </row>
    <row r="3" spans="1:4" s="21" customFormat="1" ht="80.25" customHeight="1" x14ac:dyDescent="0.25">
      <c r="A3" s="4"/>
      <c r="B3" s="39" t="s">
        <v>125</v>
      </c>
      <c r="C3" s="43"/>
      <c r="D3" s="45">
        <v>310</v>
      </c>
    </row>
    <row r="4" spans="1:4" s="21" customFormat="1" ht="92.25" customHeight="1" x14ac:dyDescent="0.25">
      <c r="A4" s="4"/>
      <c r="B4" s="39" t="s">
        <v>128</v>
      </c>
      <c r="C4" s="43"/>
      <c r="D4" s="45">
        <v>300</v>
      </c>
    </row>
    <row r="5" spans="1:4" s="21" customFormat="1" ht="80.25" customHeight="1" x14ac:dyDescent="0.25">
      <c r="A5" s="4"/>
      <c r="B5" s="39" t="s">
        <v>126</v>
      </c>
      <c r="C5" s="43"/>
      <c r="D5" s="45">
        <v>520</v>
      </c>
    </row>
    <row r="6" spans="1:4" s="21" customFormat="1" ht="80.25" customHeight="1" x14ac:dyDescent="0.25">
      <c r="A6" s="4"/>
      <c r="B6" s="39" t="s">
        <v>127</v>
      </c>
      <c r="C6" s="43"/>
      <c r="D6" s="45">
        <v>575</v>
      </c>
    </row>
    <row r="7" spans="1:4" s="21" customFormat="1" ht="80.25" customHeight="1" x14ac:dyDescent="0.25">
      <c r="A7" s="4"/>
      <c r="B7" s="39" t="s">
        <v>114</v>
      </c>
      <c r="C7" s="43" t="s">
        <v>115</v>
      </c>
      <c r="D7" s="45">
        <v>200</v>
      </c>
    </row>
    <row r="8" spans="1:4" x14ac:dyDescent="0.25">
      <c r="B8"/>
      <c r="C8"/>
      <c r="D8" s="46"/>
    </row>
    <row r="9" spans="1:4" x14ac:dyDescent="0.25">
      <c r="B9"/>
      <c r="C9"/>
      <c r="D9" s="46"/>
    </row>
    <row r="10" spans="1:4" x14ac:dyDescent="0.25">
      <c r="B10"/>
      <c r="C10"/>
      <c r="D10" s="46"/>
    </row>
    <row r="11" spans="1:4" x14ac:dyDescent="0.25">
      <c r="B11"/>
      <c r="C11"/>
      <c r="D11" s="46"/>
    </row>
    <row r="12" spans="1:4" x14ac:dyDescent="0.25">
      <c r="B12"/>
      <c r="C12"/>
      <c r="D12" s="46"/>
    </row>
    <row r="13" spans="1:4" x14ac:dyDescent="0.25">
      <c r="B13"/>
      <c r="C13"/>
      <c r="D13" s="46"/>
    </row>
    <row r="14" spans="1:4" ht="75" customHeight="1" x14ac:dyDescent="0.25">
      <c r="B14"/>
      <c r="C14"/>
      <c r="D14" s="46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>&amp;L&amp;G</oddHeader>
    <oddFooter xml:space="preserve">&amp;R&amp;"-,полужирный"www.tds-light.ru                    
тел. (495) 790-02-35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улица</vt:lpstr>
      <vt:lpstr>пром-прожекторы</vt:lpstr>
      <vt:lpstr> торг.,склад.</vt:lpstr>
      <vt:lpstr>айсбрг ip65</vt:lpstr>
      <vt:lpstr>армстр, лпо</vt:lpstr>
      <vt:lpstr>архит.</vt:lpstr>
      <vt:lpstr>жкх, аварийные</vt:lpstr>
      <vt:lpstr>компл.,  соп. товары</vt:lpstr>
      <vt:lpstr>' торг.,склад.'!Заголовки_для_печати</vt:lpstr>
      <vt:lpstr>'айсбрг ip65'!Заголовки_для_печати</vt:lpstr>
      <vt:lpstr>'армстр, лпо'!Заголовки_для_печати</vt:lpstr>
      <vt:lpstr>архит.!Заголовки_для_печати</vt:lpstr>
      <vt:lpstr>'жкх, аварийные'!Заголовки_для_печати</vt:lpstr>
      <vt:lpstr>'компл.,  соп. товары'!Заголовки_для_печати</vt:lpstr>
      <vt:lpstr>'пром-прожекторы'!Заголовки_для_печати</vt:lpstr>
      <vt:lpstr>улица!Заголовки_для_печати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2017-05-09T12:19:19Z</dcterms:modified>
</cp:coreProperties>
</file>